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7-2018\HKI\THỜI KHÓA BIỂU\"/>
    </mc:Choice>
  </mc:AlternateContent>
  <bookViews>
    <workbookView xWindow="0" yWindow="0" windowWidth="20490" windowHeight="7755" firstSheet="1" activeTab="2"/>
  </bookViews>
  <sheets>
    <sheet name="Theo xưởng" sheetId="21" state="hidden" r:id="rId1"/>
    <sheet name="TỔ CĐ" sheetId="20" r:id="rId2"/>
    <sheet name="TỔ CNCT" sheetId="24" r:id="rId3"/>
    <sheet name="TỔ CSCK" sheetId="25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Q211" i="25" l="1"/>
  <c r="X211" i="25" s="1"/>
  <c r="Y211" i="25" s="1"/>
  <c r="Q210" i="25"/>
  <c r="X210" i="25" s="1"/>
  <c r="Y210" i="25" s="1"/>
  <c r="Q209" i="25"/>
  <c r="X209" i="25" s="1"/>
  <c r="Y209" i="25" s="1"/>
  <c r="Q208" i="25"/>
  <c r="X208" i="25" s="1"/>
  <c r="Y208" i="25" s="1"/>
  <c r="Q207" i="25"/>
  <c r="X207" i="25" s="1"/>
  <c r="Y207" i="25" s="1"/>
  <c r="Q206" i="25"/>
  <c r="X206" i="25" s="1"/>
  <c r="Y206" i="25" s="1"/>
  <c r="Q205" i="25"/>
  <c r="X205" i="25" s="1"/>
  <c r="Y205" i="25" s="1"/>
  <c r="X204" i="25"/>
  <c r="Y204" i="25" s="1"/>
  <c r="Q204" i="25"/>
  <c r="Q203" i="25"/>
  <c r="X203" i="25" s="1"/>
  <c r="Y203" i="25" s="1"/>
  <c r="Q202" i="25"/>
  <c r="X202" i="25" s="1"/>
  <c r="Y202" i="25" s="1"/>
  <c r="Q201" i="25"/>
  <c r="X201" i="25" s="1"/>
  <c r="Y201" i="25" s="1"/>
  <c r="Q200" i="25"/>
  <c r="X200" i="25" s="1"/>
  <c r="Y200" i="25" s="1"/>
  <c r="Q199" i="25"/>
  <c r="W199" i="25" s="1"/>
  <c r="Y199" i="25" s="1"/>
  <c r="Q198" i="25"/>
  <c r="W198" i="25" s="1"/>
  <c r="Y198" i="25" s="1"/>
  <c r="Q197" i="25"/>
  <c r="W197" i="25" s="1"/>
  <c r="Y197" i="25" s="1"/>
  <c r="W196" i="25"/>
  <c r="Y196" i="25" s="1"/>
  <c r="Q196" i="25"/>
  <c r="Q195" i="25"/>
  <c r="X195" i="25" s="1"/>
  <c r="Y195" i="25" s="1"/>
  <c r="Q194" i="25"/>
  <c r="X194" i="25" s="1"/>
  <c r="Y194" i="25" s="1"/>
  <c r="Q193" i="25"/>
  <c r="X193" i="25" s="1"/>
  <c r="Y193" i="25" s="1"/>
  <c r="Q192" i="25"/>
  <c r="X192" i="25" s="1"/>
  <c r="Y192" i="25" s="1"/>
  <c r="Q191" i="25"/>
  <c r="X191" i="25" s="1"/>
  <c r="Y191" i="25" s="1"/>
  <c r="Q190" i="25"/>
  <c r="X190" i="25" s="1"/>
  <c r="Y190" i="25" s="1"/>
  <c r="Q189" i="25"/>
  <c r="X189" i="25" s="1"/>
  <c r="Y189" i="25" s="1"/>
  <c r="Q188" i="25"/>
  <c r="X188" i="25" s="1"/>
  <c r="Y188" i="25" s="1"/>
  <c r="Q187" i="25"/>
  <c r="X187" i="25" s="1"/>
  <c r="Y187" i="25" s="1"/>
  <c r="Q186" i="25"/>
  <c r="X186" i="25" s="1"/>
  <c r="Y186" i="25" s="1"/>
  <c r="Q185" i="25"/>
  <c r="X185" i="25" s="1"/>
  <c r="Y185" i="25" s="1"/>
  <c r="Q184" i="25"/>
  <c r="X184" i="25" s="1"/>
  <c r="Y184" i="25" s="1"/>
  <c r="Q183" i="25"/>
  <c r="W183" i="25" s="1"/>
  <c r="Y183" i="25" s="1"/>
  <c r="Q182" i="25"/>
  <c r="W182" i="25" s="1"/>
  <c r="Y182" i="25" s="1"/>
  <c r="X181" i="25"/>
  <c r="Y181" i="25" s="1"/>
  <c r="Q181" i="25"/>
  <c r="Q180" i="25"/>
  <c r="X180" i="25" s="1"/>
  <c r="Y180" i="25" s="1"/>
  <c r="Q179" i="25"/>
  <c r="X179" i="25" s="1"/>
  <c r="Y179" i="25" s="1"/>
  <c r="Q178" i="25"/>
  <c r="X178" i="25" s="1"/>
  <c r="Y178" i="25" s="1"/>
  <c r="Q177" i="25"/>
  <c r="X177" i="25" s="1"/>
  <c r="Y177" i="25" s="1"/>
  <c r="Q176" i="25"/>
  <c r="W176" i="25" s="1"/>
  <c r="Y176" i="25" s="1"/>
  <c r="Q175" i="25"/>
  <c r="W175" i="25" s="1"/>
  <c r="Y175" i="25" s="1"/>
  <c r="Q174" i="25"/>
  <c r="W174" i="25" s="1"/>
  <c r="Y174" i="25" s="1"/>
  <c r="W173" i="25"/>
  <c r="Y173" i="25" s="1"/>
  <c r="Q173" i="25"/>
  <c r="Q172" i="25"/>
  <c r="W172" i="25" s="1"/>
  <c r="Y172" i="25" s="1"/>
  <c r="W171" i="25"/>
  <c r="Q171" i="25"/>
  <c r="Q170" i="25"/>
  <c r="X170" i="25" s="1"/>
  <c r="Q169" i="25"/>
  <c r="X169" i="25" s="1"/>
  <c r="Q168" i="25"/>
  <c r="X168" i="25" s="1"/>
  <c r="Y168" i="25" s="1"/>
  <c r="Q167" i="25"/>
  <c r="X167" i="25" s="1"/>
  <c r="Y167" i="25" s="1"/>
  <c r="Q166" i="25"/>
  <c r="X166" i="25" s="1"/>
  <c r="Y166" i="25" s="1"/>
  <c r="X165" i="25"/>
  <c r="Y165" i="25" s="1"/>
  <c r="Q165" i="25"/>
  <c r="Q164" i="25"/>
  <c r="X164" i="25" s="1"/>
  <c r="Y164" i="25" s="1"/>
  <c r="Q163" i="25"/>
  <c r="X163" i="25" s="1"/>
  <c r="Y163" i="25" s="1"/>
  <c r="Q162" i="25"/>
  <c r="X162" i="25" s="1"/>
  <c r="Y162" i="25" s="1"/>
  <c r="X161" i="25"/>
  <c r="Y161" i="25" s="1"/>
  <c r="Q161" i="25"/>
  <c r="Q160" i="25"/>
  <c r="X160" i="25" s="1"/>
  <c r="Y160" i="25" s="1"/>
  <c r="Q159" i="25"/>
  <c r="X159" i="25" s="1"/>
  <c r="Y159" i="25" s="1"/>
  <c r="Q158" i="25"/>
  <c r="X158" i="25" s="1"/>
  <c r="Y158" i="25" s="1"/>
  <c r="Q157" i="25"/>
  <c r="W157" i="25" s="1"/>
  <c r="Y157" i="25" s="1"/>
  <c r="Q156" i="25"/>
  <c r="W156" i="25" s="1"/>
  <c r="Y156" i="25" s="1"/>
  <c r="Q155" i="25"/>
  <c r="W155" i="25" s="1"/>
  <c r="Y155" i="25" s="1"/>
  <c r="Q154" i="25"/>
  <c r="W154" i="25" s="1"/>
  <c r="Y154" i="25" s="1"/>
  <c r="Q153" i="25"/>
  <c r="W153" i="25" s="1"/>
  <c r="Y153" i="25" s="1"/>
  <c r="Q152" i="25"/>
  <c r="W152" i="25" s="1"/>
  <c r="Y152" i="25" s="1"/>
  <c r="Q151" i="25"/>
  <c r="W151" i="25" s="1"/>
  <c r="Y151" i="25" s="1"/>
  <c r="Q150" i="25"/>
  <c r="W150" i="25" s="1"/>
  <c r="Y150" i="25" s="1"/>
  <c r="W149" i="25"/>
  <c r="Y149" i="25" s="1"/>
  <c r="Q149" i="25"/>
  <c r="Q148" i="25"/>
  <c r="W148" i="25" s="1"/>
  <c r="Y148" i="25" s="1"/>
  <c r="Q147" i="25"/>
  <c r="W147" i="25" s="1"/>
  <c r="Y147" i="25" s="1"/>
  <c r="Q146" i="25"/>
  <c r="W146" i="25" s="1"/>
  <c r="Y146" i="25" s="1"/>
  <c r="W145" i="25"/>
  <c r="Y145" i="25" s="1"/>
  <c r="Q145" i="25"/>
  <c r="Q144" i="25"/>
  <c r="W144" i="25" s="1"/>
  <c r="Y144" i="25" s="1"/>
  <c r="Q143" i="25"/>
  <c r="W143" i="25" s="1"/>
  <c r="Y143" i="25" s="1"/>
  <c r="Y142" i="25"/>
  <c r="W142" i="25"/>
  <c r="Q142" i="25"/>
  <c r="Q141" i="25"/>
  <c r="W141" i="25" s="1"/>
  <c r="Y141" i="25" s="1"/>
  <c r="Q140" i="25"/>
  <c r="W140" i="25" s="1"/>
  <c r="Y140" i="25" s="1"/>
  <c r="Q139" i="25"/>
  <c r="W139" i="25" s="1"/>
  <c r="Y139" i="25" s="1"/>
  <c r="W138" i="25"/>
  <c r="Y138" i="25" s="1"/>
  <c r="Q138" i="25"/>
  <c r="Q137" i="25"/>
  <c r="W137" i="25" s="1"/>
  <c r="Y137" i="25" s="1"/>
  <c r="Q136" i="25"/>
  <c r="W136" i="25" s="1"/>
  <c r="Y136" i="25" s="1"/>
  <c r="Q135" i="25"/>
  <c r="W135" i="25" s="1"/>
  <c r="Y135" i="25" s="1"/>
  <c r="Q134" i="25"/>
  <c r="W134" i="25" s="1"/>
  <c r="Y134" i="25" s="1"/>
  <c r="W133" i="25"/>
  <c r="Y133" i="25" s="1"/>
  <c r="Q133" i="25"/>
  <c r="Q132" i="25"/>
  <c r="W132" i="25" s="1"/>
  <c r="Y132" i="25" s="1"/>
  <c r="Q131" i="25"/>
  <c r="W131" i="25" s="1"/>
  <c r="Y131" i="25" s="1"/>
  <c r="Q130" i="25"/>
  <c r="W130" i="25" s="1"/>
  <c r="Y130" i="25" s="1"/>
  <c r="W129" i="25"/>
  <c r="Y129" i="25" s="1"/>
  <c r="Q129" i="25"/>
  <c r="Q128" i="25"/>
  <c r="W128" i="25" s="1"/>
  <c r="Y128" i="25" s="1"/>
  <c r="Q127" i="25"/>
  <c r="W127" i="25" s="1"/>
  <c r="Y127" i="25" s="1"/>
  <c r="Y126" i="25"/>
  <c r="W126" i="25"/>
  <c r="Q126" i="25"/>
  <c r="Q125" i="25"/>
  <c r="W125" i="25" s="1"/>
  <c r="Y125" i="25" s="1"/>
  <c r="Q124" i="25"/>
  <c r="W124" i="25" s="1"/>
  <c r="Y124" i="25" s="1"/>
  <c r="Q123" i="25"/>
  <c r="W123" i="25" s="1"/>
  <c r="Y123" i="25" s="1"/>
  <c r="W122" i="25"/>
  <c r="Y122" i="25" s="1"/>
  <c r="Q122" i="25"/>
  <c r="W121" i="25"/>
  <c r="Y121" i="25" s="1"/>
  <c r="Q121" i="25"/>
  <c r="Q120" i="25"/>
  <c r="W120" i="25" s="1"/>
  <c r="Y120" i="25" s="1"/>
  <c r="Q119" i="25"/>
  <c r="W119" i="25" s="1"/>
  <c r="Y119" i="25" s="1"/>
  <c r="Q118" i="25"/>
  <c r="W118" i="25" s="1"/>
  <c r="Y118" i="25" s="1"/>
  <c r="W117" i="25"/>
  <c r="Y117" i="25" s="1"/>
  <c r="Q117" i="25"/>
  <c r="Q116" i="25"/>
  <c r="W116" i="25" s="1"/>
  <c r="Y116" i="25" s="1"/>
  <c r="Q115" i="25"/>
  <c r="W115" i="25" s="1"/>
  <c r="Y115" i="25" s="1"/>
  <c r="Q114" i="25"/>
  <c r="W114" i="25" s="1"/>
  <c r="Y114" i="25" s="1"/>
  <c r="W113" i="25"/>
  <c r="Y113" i="25" s="1"/>
  <c r="Q113" i="25"/>
  <c r="Q112" i="25"/>
  <c r="W112" i="25" s="1"/>
  <c r="Y112" i="25" s="1"/>
  <c r="Q111" i="25"/>
  <c r="W111" i="25" s="1"/>
  <c r="Y111" i="25" s="1"/>
  <c r="Y110" i="25"/>
  <c r="W110" i="25"/>
  <c r="Q110" i="25"/>
  <c r="Q109" i="25"/>
  <c r="W109" i="25" s="1"/>
  <c r="Y109" i="25" s="1"/>
  <c r="Q108" i="25"/>
  <c r="W108" i="25" s="1"/>
  <c r="Y108" i="25" s="1"/>
  <c r="Q107" i="25"/>
  <c r="W107" i="25" s="1"/>
  <c r="Y107" i="25" s="1"/>
  <c r="W106" i="25"/>
  <c r="Y106" i="25" s="1"/>
  <c r="Q106" i="25"/>
  <c r="W105" i="25"/>
  <c r="Y105" i="25" s="1"/>
  <c r="Q105" i="25"/>
  <c r="Q104" i="25"/>
  <c r="W104" i="25" s="1"/>
  <c r="Y104" i="25" s="1"/>
  <c r="Q103" i="25"/>
  <c r="W103" i="25" s="1"/>
  <c r="Y103" i="25" s="1"/>
  <c r="Q102" i="25"/>
  <c r="W102" i="25" s="1"/>
  <c r="Y102" i="25" s="1"/>
  <c r="W101" i="25"/>
  <c r="Y101" i="25" s="1"/>
  <c r="Q101" i="25"/>
  <c r="Q100" i="25"/>
  <c r="W100" i="25" s="1"/>
  <c r="Y100" i="25" s="1"/>
  <c r="Y99" i="25"/>
  <c r="Q99" i="25"/>
  <c r="W99" i="25" s="1"/>
  <c r="W98" i="25"/>
  <c r="Y98" i="25" s="1"/>
  <c r="Q98" i="25"/>
  <c r="W97" i="25"/>
  <c r="Y97" i="25" s="1"/>
  <c r="Q97" i="25"/>
  <c r="Q96" i="25"/>
  <c r="W96" i="25" s="1"/>
  <c r="Y96" i="25" s="1"/>
  <c r="Q95" i="25"/>
  <c r="W95" i="25" s="1"/>
  <c r="Y95" i="25" s="1"/>
  <c r="W94" i="25"/>
  <c r="Y94" i="25" s="1"/>
  <c r="Q94" i="25"/>
  <c r="Q93" i="25"/>
  <c r="W93" i="25" s="1"/>
  <c r="Y93" i="25" s="1"/>
  <c r="Q92" i="25"/>
  <c r="W92" i="25" s="1"/>
  <c r="Y92" i="25" s="1"/>
  <c r="Q91" i="25"/>
  <c r="W91" i="25" s="1"/>
  <c r="Y91" i="25" s="1"/>
  <c r="Q90" i="25"/>
  <c r="W90" i="25" s="1"/>
  <c r="Y90" i="25" s="1"/>
  <c r="W89" i="25"/>
  <c r="Y89" i="25" s="1"/>
  <c r="Q89" i="25"/>
  <c r="Q88" i="25"/>
  <c r="W88" i="25" s="1"/>
  <c r="Y88" i="25" s="1"/>
  <c r="Q87" i="25"/>
  <c r="W87" i="25" s="1"/>
  <c r="Y87" i="25" s="1"/>
  <c r="W86" i="25"/>
  <c r="Y86" i="25" s="1"/>
  <c r="Q86" i="25"/>
  <c r="Q85" i="25"/>
  <c r="W85" i="25" s="1"/>
  <c r="Y85" i="25" s="1"/>
  <c r="Q84" i="25"/>
  <c r="W84" i="25" s="1"/>
  <c r="Y84" i="25" s="1"/>
  <c r="Q83" i="25"/>
  <c r="W83" i="25" s="1"/>
  <c r="Y83" i="25" s="1"/>
  <c r="Q82" i="25"/>
  <c r="W82" i="25" s="1"/>
  <c r="Y82" i="25" s="1"/>
  <c r="W81" i="25"/>
  <c r="Y81" i="25" s="1"/>
  <c r="Q81" i="25"/>
  <c r="Q80" i="25"/>
  <c r="W80" i="25" s="1"/>
  <c r="Y80" i="25" s="1"/>
  <c r="Q79" i="25"/>
  <c r="W79" i="25" s="1"/>
  <c r="Y79" i="25" s="1"/>
  <c r="W78" i="25"/>
  <c r="Y78" i="25" s="1"/>
  <c r="Q78" i="25"/>
  <c r="Q77" i="25"/>
  <c r="W77" i="25" s="1"/>
  <c r="Y77" i="25" s="1"/>
  <c r="Q76" i="25"/>
  <c r="W76" i="25" s="1"/>
  <c r="Y76" i="25" s="1"/>
  <c r="Q75" i="25"/>
  <c r="W75" i="25" s="1"/>
  <c r="Y75" i="25" s="1"/>
  <c r="Q74" i="25"/>
  <c r="W74" i="25" s="1"/>
  <c r="Y74" i="25" s="1"/>
  <c r="W73" i="25"/>
  <c r="Y73" i="25" s="1"/>
  <c r="Q73" i="25"/>
  <c r="Q72" i="25"/>
  <c r="W72" i="25" s="1"/>
  <c r="Y72" i="25" s="1"/>
  <c r="Q71" i="25"/>
  <c r="W71" i="25" s="1"/>
  <c r="Y71" i="25" s="1"/>
  <c r="W70" i="25"/>
  <c r="Y70" i="25" s="1"/>
  <c r="Q70" i="25"/>
  <c r="Q69" i="25"/>
  <c r="W69" i="25" s="1"/>
  <c r="Y69" i="25" s="1"/>
  <c r="Q68" i="25"/>
  <c r="W68" i="25" s="1"/>
  <c r="Y68" i="25" s="1"/>
  <c r="Q67" i="25"/>
  <c r="W67" i="25" s="1"/>
  <c r="Y67" i="25" s="1"/>
  <c r="Q66" i="25"/>
  <c r="W66" i="25" s="1"/>
  <c r="Y66" i="25" s="1"/>
  <c r="W65" i="25"/>
  <c r="Y65" i="25" s="1"/>
  <c r="Q65" i="25"/>
  <c r="Q64" i="25"/>
  <c r="W64" i="25" s="1"/>
  <c r="Y64" i="25" s="1"/>
  <c r="Q63" i="25"/>
  <c r="W63" i="25" s="1"/>
  <c r="Y63" i="25" s="1"/>
  <c r="W62" i="25"/>
  <c r="Y62" i="25" s="1"/>
  <c r="Q62" i="25"/>
  <c r="Q61" i="25"/>
  <c r="W61" i="25" s="1"/>
  <c r="Y61" i="25" s="1"/>
  <c r="Q60" i="25"/>
  <c r="W60" i="25" s="1"/>
  <c r="Y60" i="25" s="1"/>
  <c r="Q59" i="25"/>
  <c r="W59" i="25" s="1"/>
  <c r="Y59" i="25" s="1"/>
  <c r="Q58" i="25"/>
  <c r="W58" i="25" s="1"/>
  <c r="Y58" i="25" s="1"/>
  <c r="X57" i="25"/>
  <c r="Y57" i="25" s="1"/>
  <c r="Q57" i="25"/>
  <c r="Q56" i="25"/>
  <c r="X56" i="25" s="1"/>
  <c r="Y56" i="25" s="1"/>
  <c r="Q55" i="25"/>
  <c r="X55" i="25" s="1"/>
  <c r="Y55" i="25" s="1"/>
  <c r="X54" i="25"/>
  <c r="Y54" i="25" s="1"/>
  <c r="Q54" i="25"/>
  <c r="Q53" i="25"/>
  <c r="X53" i="25" s="1"/>
  <c r="Y53" i="25" s="1"/>
  <c r="Q52" i="25"/>
  <c r="X52" i="25" s="1"/>
  <c r="Y52" i="25" s="1"/>
  <c r="Q51" i="25"/>
  <c r="X51" i="25" s="1"/>
  <c r="Y51" i="25" s="1"/>
  <c r="Q50" i="25"/>
  <c r="X50" i="25" s="1"/>
  <c r="Y50" i="25" s="1"/>
  <c r="Q49" i="25"/>
  <c r="X49" i="25" s="1"/>
  <c r="Y49" i="25" s="1"/>
  <c r="Q48" i="25"/>
  <c r="X48" i="25" s="1"/>
  <c r="Y48" i="25" s="1"/>
  <c r="Q47" i="25"/>
  <c r="X47" i="25" s="1"/>
  <c r="Y47" i="25" s="1"/>
  <c r="Q46" i="25"/>
  <c r="X46" i="25" s="1"/>
  <c r="Y46" i="25" s="1"/>
  <c r="W45" i="25"/>
  <c r="Y45" i="25" s="1"/>
  <c r="Q45" i="25"/>
  <c r="Q44" i="25"/>
  <c r="W44" i="25" s="1"/>
  <c r="Y44" i="25" s="1"/>
  <c r="Q43" i="25"/>
  <c r="W43" i="25" s="1"/>
  <c r="Y43" i="25" s="1"/>
  <c r="Q42" i="25"/>
  <c r="W42" i="25" s="1"/>
  <c r="Y42" i="25" s="1"/>
  <c r="W41" i="25"/>
  <c r="Y41" i="25" s="1"/>
  <c r="Q41" i="25"/>
  <c r="Q40" i="25"/>
  <c r="W40" i="25" s="1"/>
  <c r="Y40" i="25" s="1"/>
  <c r="Q39" i="25"/>
  <c r="W39" i="25" s="1"/>
  <c r="Y39" i="25" s="1"/>
  <c r="Q38" i="25"/>
  <c r="W38" i="25" s="1"/>
  <c r="Y38" i="25" s="1"/>
  <c r="Q37" i="25"/>
  <c r="W37" i="25" s="1"/>
  <c r="Y37" i="25" s="1"/>
  <c r="Q36" i="25"/>
  <c r="W36" i="25" s="1"/>
  <c r="Y36" i="25" s="1"/>
  <c r="Q35" i="25"/>
  <c r="W35" i="25" s="1"/>
  <c r="Y35" i="25" s="1"/>
  <c r="Q34" i="25"/>
  <c r="W34" i="25" s="1"/>
  <c r="Y34" i="25" s="1"/>
  <c r="Q33" i="25"/>
  <c r="W33" i="25" s="1"/>
  <c r="Y33" i="25" s="1"/>
  <c r="Q32" i="25"/>
  <c r="W32" i="25" s="1"/>
  <c r="Y32" i="25" s="1"/>
  <c r="Q31" i="25"/>
  <c r="W31" i="25" s="1"/>
  <c r="Y31" i="25" s="1"/>
  <c r="Q30" i="25"/>
  <c r="W30" i="25" s="1"/>
  <c r="Y30" i="25" s="1"/>
  <c r="W29" i="25"/>
  <c r="Y29" i="25" s="1"/>
  <c r="Q29" i="25"/>
  <c r="Q28" i="25"/>
  <c r="W28" i="25" s="1"/>
  <c r="Y28" i="25" s="1"/>
  <c r="Q27" i="25"/>
  <c r="W27" i="25" s="1"/>
  <c r="Y27" i="25" s="1"/>
  <c r="Q26" i="25"/>
  <c r="W26" i="25" s="1"/>
  <c r="Y26" i="25" s="1"/>
  <c r="W25" i="25"/>
  <c r="Y25" i="25" s="1"/>
  <c r="Q25" i="25"/>
  <c r="Q24" i="25"/>
  <c r="W24" i="25" s="1"/>
  <c r="Y24" i="25" s="1"/>
  <c r="Q23" i="25"/>
  <c r="W23" i="25" s="1"/>
  <c r="Y23" i="25" s="1"/>
  <c r="Q22" i="25"/>
  <c r="W22" i="25" s="1"/>
  <c r="Y22" i="25" s="1"/>
  <c r="Q21" i="25"/>
  <c r="W21" i="25" s="1"/>
  <c r="Y21" i="25" s="1"/>
  <c r="Q20" i="25"/>
  <c r="W20" i="25" s="1"/>
  <c r="Y20" i="25" s="1"/>
  <c r="Q19" i="25"/>
  <c r="X19" i="25" s="1"/>
  <c r="Y19" i="25" s="1"/>
  <c r="Q18" i="25"/>
  <c r="X18" i="25" s="1"/>
  <c r="Y18" i="25" s="1"/>
  <c r="Q17" i="25"/>
  <c r="X17" i="25" s="1"/>
  <c r="Y17" i="25" s="1"/>
  <c r="Q16" i="25"/>
  <c r="X16" i="25" s="1"/>
  <c r="Y16" i="25" s="1"/>
  <c r="Q15" i="25"/>
  <c r="X15" i="25" s="1"/>
  <c r="Y15" i="25" s="1"/>
  <c r="Q14" i="25"/>
  <c r="X14" i="25" s="1"/>
  <c r="Y14" i="25" s="1"/>
  <c r="AA13" i="25"/>
  <c r="W13" i="25"/>
  <c r="U13" i="25"/>
  <c r="Q13" i="25"/>
  <c r="X13" i="25" s="1"/>
  <c r="AA12" i="25"/>
  <c r="U12" i="25"/>
  <c r="Q12" i="25"/>
  <c r="X12" i="25" s="1"/>
  <c r="AA11" i="25"/>
  <c r="X11" i="25"/>
  <c r="U11" i="25"/>
  <c r="Q11" i="25"/>
  <c r="W11" i="25" s="1"/>
  <c r="AA10" i="25"/>
  <c r="W10" i="25"/>
  <c r="Y10" i="25" s="1"/>
  <c r="AB10" i="25" s="1"/>
  <c r="U10" i="25"/>
  <c r="Q10" i="25"/>
  <c r="X10" i="25" s="1"/>
  <c r="AA9" i="25"/>
  <c r="X9" i="25"/>
  <c r="W9" i="25"/>
  <c r="U9" i="25"/>
  <c r="Q9" i="25"/>
  <c r="AA8" i="25"/>
  <c r="W8" i="25"/>
  <c r="U8" i="25"/>
  <c r="Q8" i="25"/>
  <c r="X8" i="25" s="1"/>
  <c r="X7" i="25"/>
  <c r="Y7" i="25" s="1"/>
  <c r="AB7" i="25" s="1"/>
  <c r="U7" i="25"/>
  <c r="Q7" i="25"/>
  <c r="T7" i="25" s="1"/>
  <c r="U6" i="25"/>
  <c r="Q6" i="25"/>
  <c r="T6" i="25" s="1"/>
  <c r="U5" i="25"/>
  <c r="Q5" i="25"/>
  <c r="T5" i="25" s="1"/>
  <c r="X4" i="25"/>
  <c r="Y4" i="25" s="1"/>
  <c r="AB4" i="25" s="1"/>
  <c r="U4" i="25"/>
  <c r="Q4" i="25"/>
  <c r="T4" i="25" s="1"/>
  <c r="AA3" i="25"/>
  <c r="U3" i="25"/>
  <c r="Q3" i="25"/>
  <c r="X3" i="25" s="1"/>
  <c r="Y3" i="25" s="1"/>
  <c r="AA2" i="25"/>
  <c r="U2" i="25"/>
  <c r="T2" i="25"/>
  <c r="Q2" i="25"/>
  <c r="X2" i="25" s="1"/>
  <c r="Y2" i="25" s="1"/>
  <c r="X211" i="24"/>
  <c r="Y211" i="24" s="1"/>
  <c r="Q211" i="24"/>
  <c r="Q210" i="24"/>
  <c r="X210" i="24" s="1"/>
  <c r="Y210" i="24" s="1"/>
  <c r="Q209" i="24"/>
  <c r="X209" i="24" s="1"/>
  <c r="Y209" i="24" s="1"/>
  <c r="Q208" i="24"/>
  <c r="X208" i="24" s="1"/>
  <c r="Y208" i="24" s="1"/>
  <c r="Q207" i="24"/>
  <c r="X207" i="24" s="1"/>
  <c r="Y207" i="24" s="1"/>
  <c r="Q206" i="24"/>
  <c r="X206" i="24" s="1"/>
  <c r="Y206" i="24" s="1"/>
  <c r="Q205" i="24"/>
  <c r="X205" i="24" s="1"/>
  <c r="Y205" i="24" s="1"/>
  <c r="Q204" i="24"/>
  <c r="X204" i="24" s="1"/>
  <c r="Y204" i="24" s="1"/>
  <c r="Q203" i="24"/>
  <c r="X203" i="24" s="1"/>
  <c r="Y203" i="24" s="1"/>
  <c r="X202" i="24"/>
  <c r="Y202" i="24" s="1"/>
  <c r="Q202" i="24"/>
  <c r="Q201" i="24"/>
  <c r="X201" i="24" s="1"/>
  <c r="Y201" i="24" s="1"/>
  <c r="Q200" i="24"/>
  <c r="X200" i="24" s="1"/>
  <c r="Y200" i="24" s="1"/>
  <c r="Q199" i="24"/>
  <c r="W199" i="24" s="1"/>
  <c r="Y199" i="24" s="1"/>
  <c r="Q198" i="24"/>
  <c r="W198" i="24" s="1"/>
  <c r="Y198" i="24" s="1"/>
  <c r="Q197" i="24"/>
  <c r="W197" i="24" s="1"/>
  <c r="Y197" i="24" s="1"/>
  <c r="Q196" i="24"/>
  <c r="W196" i="24" s="1"/>
  <c r="Y196" i="24" s="1"/>
  <c r="Q195" i="24"/>
  <c r="X195" i="24" s="1"/>
  <c r="Y195" i="24" s="1"/>
  <c r="X194" i="24"/>
  <c r="Y194" i="24" s="1"/>
  <c r="Q194" i="24"/>
  <c r="Q193" i="24"/>
  <c r="X193" i="24" s="1"/>
  <c r="Y193" i="24" s="1"/>
  <c r="Q192" i="24"/>
  <c r="X192" i="24" s="1"/>
  <c r="Y192" i="24" s="1"/>
  <c r="Y191" i="24"/>
  <c r="X191" i="24"/>
  <c r="Q191" i="24"/>
  <c r="X190" i="24"/>
  <c r="Y190" i="24" s="1"/>
  <c r="Q190" i="24"/>
  <c r="Q189" i="24"/>
  <c r="X189" i="24" s="1"/>
  <c r="Y189" i="24" s="1"/>
  <c r="Q188" i="24"/>
  <c r="X188" i="24" s="1"/>
  <c r="Y188" i="24" s="1"/>
  <c r="Y187" i="24"/>
  <c r="X187" i="24"/>
  <c r="Q187" i="24"/>
  <c r="Q186" i="24"/>
  <c r="X186" i="24" s="1"/>
  <c r="Y186" i="24" s="1"/>
  <c r="X185" i="24"/>
  <c r="Y185" i="24" s="1"/>
  <c r="Q185" i="24"/>
  <c r="Q184" i="24"/>
  <c r="X184" i="24" s="1"/>
  <c r="Y184" i="24" s="1"/>
  <c r="Q183" i="24"/>
  <c r="W183" i="24" s="1"/>
  <c r="Y183" i="24" s="1"/>
  <c r="Q182" i="24"/>
  <c r="W182" i="24" s="1"/>
  <c r="Y182" i="24" s="1"/>
  <c r="Q181" i="24"/>
  <c r="X181" i="24" s="1"/>
  <c r="Y181" i="24" s="1"/>
  <c r="Q180" i="24"/>
  <c r="X180" i="24" s="1"/>
  <c r="Y180" i="24" s="1"/>
  <c r="Y179" i="24"/>
  <c r="X179" i="24"/>
  <c r="Q179" i="24"/>
  <c r="Q178" i="24"/>
  <c r="X178" i="24" s="1"/>
  <c r="Y178" i="24" s="1"/>
  <c r="Q177" i="24"/>
  <c r="X177" i="24" s="1"/>
  <c r="Y177" i="24" s="1"/>
  <c r="Q176" i="24"/>
  <c r="W176" i="24" s="1"/>
  <c r="Y176" i="24" s="1"/>
  <c r="Q175" i="24"/>
  <c r="W175" i="24" s="1"/>
  <c r="Y175" i="24" s="1"/>
  <c r="Q174" i="24"/>
  <c r="W174" i="24" s="1"/>
  <c r="Y174" i="24" s="1"/>
  <c r="Q173" i="24"/>
  <c r="W173" i="24" s="1"/>
  <c r="Y173" i="24" s="1"/>
  <c r="Q172" i="24"/>
  <c r="W172" i="24" s="1"/>
  <c r="Y172" i="24" s="1"/>
  <c r="Q171" i="24"/>
  <c r="Q170" i="24"/>
  <c r="Q169" i="24"/>
  <c r="X168" i="24"/>
  <c r="Y168" i="24" s="1"/>
  <c r="Q168" i="24"/>
  <c r="Q167" i="24"/>
  <c r="X167" i="24" s="1"/>
  <c r="Y167" i="24" s="1"/>
  <c r="Q166" i="24"/>
  <c r="X166" i="24" s="1"/>
  <c r="Y166" i="24" s="1"/>
  <c r="Q165" i="24"/>
  <c r="X165" i="24" s="1"/>
  <c r="Y165" i="24" s="1"/>
  <c r="Q164" i="24"/>
  <c r="X164" i="24" s="1"/>
  <c r="Y164" i="24" s="1"/>
  <c r="Q163" i="24"/>
  <c r="X163" i="24" s="1"/>
  <c r="Y163" i="24" s="1"/>
  <c r="Q162" i="24"/>
  <c r="X162" i="24" s="1"/>
  <c r="Y162" i="24" s="1"/>
  <c r="Q161" i="24"/>
  <c r="X161" i="24" s="1"/>
  <c r="Y161" i="24" s="1"/>
  <c r="Q160" i="24"/>
  <c r="X160" i="24" s="1"/>
  <c r="Y160" i="24" s="1"/>
  <c r="X159" i="24"/>
  <c r="Y159" i="24" s="1"/>
  <c r="Q159" i="24"/>
  <c r="Q158" i="24"/>
  <c r="X158" i="24" s="1"/>
  <c r="Y158" i="24" s="1"/>
  <c r="Q157" i="24"/>
  <c r="W157" i="24" s="1"/>
  <c r="Y157" i="24" s="1"/>
  <c r="Q156" i="24"/>
  <c r="W156" i="24" s="1"/>
  <c r="Y156" i="24" s="1"/>
  <c r="W155" i="24"/>
  <c r="Y155" i="24" s="1"/>
  <c r="Q155" i="24"/>
  <c r="Q154" i="24"/>
  <c r="W154" i="24" s="1"/>
  <c r="Y154" i="24" s="1"/>
  <c r="Q153" i="24"/>
  <c r="W153" i="24" s="1"/>
  <c r="Y153" i="24" s="1"/>
  <c r="W152" i="24"/>
  <c r="Y152" i="24" s="1"/>
  <c r="Q152" i="24"/>
  <c r="Q151" i="24"/>
  <c r="W151" i="24" s="1"/>
  <c r="Y151" i="24" s="1"/>
  <c r="Q150" i="24"/>
  <c r="W150" i="24" s="1"/>
  <c r="Y150" i="24" s="1"/>
  <c r="Q149" i="24"/>
  <c r="W149" i="24" s="1"/>
  <c r="Y149" i="24" s="1"/>
  <c r="Q148" i="24"/>
  <c r="W148" i="24" s="1"/>
  <c r="Y148" i="24" s="1"/>
  <c r="Q147" i="24"/>
  <c r="W147" i="24" s="1"/>
  <c r="Y147" i="24" s="1"/>
  <c r="Q146" i="24"/>
  <c r="W146" i="24" s="1"/>
  <c r="Y146" i="24" s="1"/>
  <c r="Q145" i="24"/>
  <c r="W145" i="24" s="1"/>
  <c r="Y145" i="24" s="1"/>
  <c r="Q144" i="24"/>
  <c r="W144" i="24" s="1"/>
  <c r="Y144" i="24" s="1"/>
  <c r="Q143" i="24"/>
  <c r="W143" i="24" s="1"/>
  <c r="Y143" i="24" s="1"/>
  <c r="Q142" i="24"/>
  <c r="W142" i="24" s="1"/>
  <c r="Y142" i="24" s="1"/>
  <c r="Q141" i="24"/>
  <c r="W141" i="24" s="1"/>
  <c r="Y141" i="24" s="1"/>
  <c r="Q140" i="24"/>
  <c r="W140" i="24" s="1"/>
  <c r="Y140" i="24" s="1"/>
  <c r="W139" i="24"/>
  <c r="Y139" i="24" s="1"/>
  <c r="Q139" i="24"/>
  <c r="Q138" i="24"/>
  <c r="W138" i="24" s="1"/>
  <c r="Y138" i="24" s="1"/>
  <c r="Q137" i="24"/>
  <c r="W137" i="24" s="1"/>
  <c r="Y137" i="24" s="1"/>
  <c r="Q136" i="24"/>
  <c r="W136" i="24" s="1"/>
  <c r="Y136" i="24" s="1"/>
  <c r="W135" i="24"/>
  <c r="Y135" i="24" s="1"/>
  <c r="Q135" i="24"/>
  <c r="Q134" i="24"/>
  <c r="W134" i="24" s="1"/>
  <c r="Y134" i="24" s="1"/>
  <c r="Q133" i="24"/>
  <c r="W133" i="24" s="1"/>
  <c r="Y133" i="24" s="1"/>
  <c r="Q132" i="24"/>
  <c r="W132" i="24" s="1"/>
  <c r="Y132" i="24" s="1"/>
  <c r="W131" i="24"/>
  <c r="Y131" i="24" s="1"/>
  <c r="Q131" i="24"/>
  <c r="Q130" i="24"/>
  <c r="W130" i="24" s="1"/>
  <c r="Y130" i="24" s="1"/>
  <c r="Q129" i="24"/>
  <c r="W129" i="24" s="1"/>
  <c r="Y129" i="24" s="1"/>
  <c r="Y128" i="24"/>
  <c r="W128" i="24"/>
  <c r="Q128" i="24"/>
  <c r="Q127" i="24"/>
  <c r="W127" i="24" s="1"/>
  <c r="Y127" i="24" s="1"/>
  <c r="W126" i="24"/>
  <c r="Y126" i="24" s="1"/>
  <c r="Q126" i="24"/>
  <c r="Q125" i="24"/>
  <c r="W125" i="24" s="1"/>
  <c r="Y125" i="24" s="1"/>
  <c r="W124" i="24"/>
  <c r="Y124" i="24" s="1"/>
  <c r="Q124" i="24"/>
  <c r="Q123" i="24"/>
  <c r="W123" i="24" s="1"/>
  <c r="Y123" i="24" s="1"/>
  <c r="Q122" i="24"/>
  <c r="W122" i="24" s="1"/>
  <c r="Y122" i="24" s="1"/>
  <c r="Q121" i="24"/>
  <c r="W121" i="24" s="1"/>
  <c r="Y121" i="24" s="1"/>
  <c r="W120" i="24"/>
  <c r="Y120" i="24" s="1"/>
  <c r="Q120" i="24"/>
  <c r="Q119" i="24"/>
  <c r="W119" i="24" s="1"/>
  <c r="Y119" i="24" s="1"/>
  <c r="Q118" i="24"/>
  <c r="W118" i="24" s="1"/>
  <c r="Y118" i="24" s="1"/>
  <c r="Q117" i="24"/>
  <c r="W117" i="24" s="1"/>
  <c r="Y117" i="24" s="1"/>
  <c r="Q116" i="24"/>
  <c r="W116" i="24" s="1"/>
  <c r="Y116" i="24" s="1"/>
  <c r="Q115" i="24"/>
  <c r="W115" i="24" s="1"/>
  <c r="Y115" i="24" s="1"/>
  <c r="Q114" i="24"/>
  <c r="W114" i="24" s="1"/>
  <c r="Y114" i="24" s="1"/>
  <c r="Q113" i="24"/>
  <c r="W113" i="24" s="1"/>
  <c r="Y113" i="24" s="1"/>
  <c r="Q112" i="24"/>
  <c r="W112" i="24" s="1"/>
  <c r="Y112" i="24" s="1"/>
  <c r="Q111" i="24"/>
  <c r="W111" i="24" s="1"/>
  <c r="Y111" i="24" s="1"/>
  <c r="Q110" i="24"/>
  <c r="W110" i="24" s="1"/>
  <c r="Y110" i="24" s="1"/>
  <c r="Q109" i="24"/>
  <c r="W109" i="24" s="1"/>
  <c r="Y109" i="24" s="1"/>
  <c r="Q108" i="24"/>
  <c r="W108" i="24" s="1"/>
  <c r="Y108" i="24" s="1"/>
  <c r="Q107" i="24"/>
  <c r="W107" i="24" s="1"/>
  <c r="Y107" i="24" s="1"/>
  <c r="Q106" i="24"/>
  <c r="W106" i="24" s="1"/>
  <c r="Y106" i="24" s="1"/>
  <c r="Q105" i="24"/>
  <c r="W105" i="24" s="1"/>
  <c r="Y105" i="24" s="1"/>
  <c r="Q104" i="24"/>
  <c r="W104" i="24" s="1"/>
  <c r="Y104" i="24" s="1"/>
  <c r="Q103" i="24"/>
  <c r="W103" i="24" s="1"/>
  <c r="Y103" i="24" s="1"/>
  <c r="Q102" i="24"/>
  <c r="W102" i="24" s="1"/>
  <c r="Y102" i="24" s="1"/>
  <c r="Q101" i="24"/>
  <c r="W101" i="24" s="1"/>
  <c r="Y101" i="24" s="1"/>
  <c r="Q100" i="24"/>
  <c r="W100" i="24" s="1"/>
  <c r="Y100" i="24" s="1"/>
  <c r="Q99" i="24"/>
  <c r="W99" i="24" s="1"/>
  <c r="Y99" i="24" s="1"/>
  <c r="Q98" i="24"/>
  <c r="W98" i="24" s="1"/>
  <c r="Y98" i="24" s="1"/>
  <c r="Q97" i="24"/>
  <c r="W97" i="24" s="1"/>
  <c r="Y97" i="24" s="1"/>
  <c r="W96" i="24"/>
  <c r="Y96" i="24" s="1"/>
  <c r="Q96" i="24"/>
  <c r="Q95" i="24"/>
  <c r="W95" i="24" s="1"/>
  <c r="Y95" i="24" s="1"/>
  <c r="Q94" i="24"/>
  <c r="W94" i="24" s="1"/>
  <c r="Y94" i="24" s="1"/>
  <c r="Q93" i="24"/>
  <c r="W93" i="24" s="1"/>
  <c r="Y93" i="24" s="1"/>
  <c r="Q92" i="24"/>
  <c r="W92" i="24" s="1"/>
  <c r="Y92" i="24" s="1"/>
  <c r="Q91" i="24"/>
  <c r="W91" i="24" s="1"/>
  <c r="Y91" i="24" s="1"/>
  <c r="Q90" i="24"/>
  <c r="W90" i="24" s="1"/>
  <c r="Y90" i="24" s="1"/>
  <c r="Q89" i="24"/>
  <c r="W89" i="24" s="1"/>
  <c r="Y89" i="24" s="1"/>
  <c r="Q88" i="24"/>
  <c r="W88" i="24" s="1"/>
  <c r="Y88" i="24" s="1"/>
  <c r="Q87" i="24"/>
  <c r="W87" i="24" s="1"/>
  <c r="Y87" i="24" s="1"/>
  <c r="Q86" i="24"/>
  <c r="W86" i="24" s="1"/>
  <c r="Y86" i="24" s="1"/>
  <c r="Q85" i="24"/>
  <c r="W85" i="24" s="1"/>
  <c r="Y85" i="24" s="1"/>
  <c r="W84" i="24"/>
  <c r="Y84" i="24" s="1"/>
  <c r="Q84" i="24"/>
  <c r="Q83" i="24"/>
  <c r="W83" i="24" s="1"/>
  <c r="Y83" i="24" s="1"/>
  <c r="Q82" i="24"/>
  <c r="W82" i="24" s="1"/>
  <c r="Y82" i="24" s="1"/>
  <c r="Q81" i="24"/>
  <c r="W81" i="24" s="1"/>
  <c r="Y81" i="24" s="1"/>
  <c r="Q80" i="24"/>
  <c r="W80" i="24" s="1"/>
  <c r="Y80" i="24" s="1"/>
  <c r="Q79" i="24"/>
  <c r="W79" i="24" s="1"/>
  <c r="Y79" i="24" s="1"/>
  <c r="Q78" i="24"/>
  <c r="W78" i="24" s="1"/>
  <c r="Y78" i="24" s="1"/>
  <c r="Q77" i="24"/>
  <c r="W77" i="24" s="1"/>
  <c r="Y77" i="24" s="1"/>
  <c r="Q76" i="24"/>
  <c r="W76" i="24" s="1"/>
  <c r="Y76" i="24" s="1"/>
  <c r="Q75" i="24"/>
  <c r="W75" i="24" s="1"/>
  <c r="Y75" i="24" s="1"/>
  <c r="Q74" i="24"/>
  <c r="W74" i="24" s="1"/>
  <c r="Y74" i="24" s="1"/>
  <c r="Q73" i="24"/>
  <c r="W73" i="24" s="1"/>
  <c r="Y73" i="24" s="1"/>
  <c r="Q72" i="24"/>
  <c r="W72" i="24" s="1"/>
  <c r="Y72" i="24" s="1"/>
  <c r="Q71" i="24"/>
  <c r="W71" i="24" s="1"/>
  <c r="Y71" i="24" s="1"/>
  <c r="Q70" i="24"/>
  <c r="W70" i="24" s="1"/>
  <c r="Y70" i="24" s="1"/>
  <c r="Q69" i="24"/>
  <c r="W69" i="24" s="1"/>
  <c r="Y69" i="24" s="1"/>
  <c r="Q68" i="24"/>
  <c r="W68" i="24" s="1"/>
  <c r="Y68" i="24" s="1"/>
  <c r="Q67" i="24"/>
  <c r="W67" i="24" s="1"/>
  <c r="Y67" i="24" s="1"/>
  <c r="Q66" i="24"/>
  <c r="W66" i="24" s="1"/>
  <c r="Y66" i="24" s="1"/>
  <c r="Q65" i="24"/>
  <c r="W65" i="24" s="1"/>
  <c r="Y65" i="24" s="1"/>
  <c r="W64" i="24"/>
  <c r="Y64" i="24" s="1"/>
  <c r="Q64" i="24"/>
  <c r="Q63" i="24"/>
  <c r="W63" i="24" s="1"/>
  <c r="Y63" i="24" s="1"/>
  <c r="Q62" i="24"/>
  <c r="W62" i="24" s="1"/>
  <c r="Y62" i="24" s="1"/>
  <c r="Q61" i="24"/>
  <c r="W61" i="24" s="1"/>
  <c r="Y61" i="24" s="1"/>
  <c r="Q60" i="24"/>
  <c r="W60" i="24" s="1"/>
  <c r="Y60" i="24" s="1"/>
  <c r="Q59" i="24"/>
  <c r="W59" i="24" s="1"/>
  <c r="Y59" i="24" s="1"/>
  <c r="Q58" i="24"/>
  <c r="W58" i="24" s="1"/>
  <c r="Y58" i="24" s="1"/>
  <c r="Q57" i="24"/>
  <c r="X57" i="24" s="1"/>
  <c r="Y57" i="24" s="1"/>
  <c r="X56" i="24"/>
  <c r="Y56" i="24" s="1"/>
  <c r="Q56" i="24"/>
  <c r="Q55" i="24"/>
  <c r="X55" i="24" s="1"/>
  <c r="Y55" i="24" s="1"/>
  <c r="Q54" i="24"/>
  <c r="X54" i="24" s="1"/>
  <c r="Y54" i="24" s="1"/>
  <c r="Q53" i="24"/>
  <c r="X53" i="24" s="1"/>
  <c r="Y53" i="24" s="1"/>
  <c r="Q52" i="24"/>
  <c r="X52" i="24" s="1"/>
  <c r="Y52" i="24" s="1"/>
  <c r="Q51" i="24"/>
  <c r="X51" i="24" s="1"/>
  <c r="Y51" i="24" s="1"/>
  <c r="Q50" i="24"/>
  <c r="X50" i="24" s="1"/>
  <c r="Y50" i="24" s="1"/>
  <c r="Q49" i="24"/>
  <c r="X49" i="24" s="1"/>
  <c r="Y49" i="24" s="1"/>
  <c r="Q48" i="24"/>
  <c r="X48" i="24" s="1"/>
  <c r="Y48" i="24" s="1"/>
  <c r="Q47" i="24"/>
  <c r="X47" i="24" s="1"/>
  <c r="Y47" i="24" s="1"/>
  <c r="Q46" i="24"/>
  <c r="X46" i="24" s="1"/>
  <c r="Y46" i="24" s="1"/>
  <c r="Q45" i="24"/>
  <c r="W45" i="24" s="1"/>
  <c r="Y45" i="24" s="1"/>
  <c r="W44" i="24"/>
  <c r="Y44" i="24" s="1"/>
  <c r="Q44" i="24"/>
  <c r="Q43" i="24"/>
  <c r="W43" i="24" s="1"/>
  <c r="Y43" i="24" s="1"/>
  <c r="Q42" i="24"/>
  <c r="W42" i="24" s="1"/>
  <c r="Y42" i="24" s="1"/>
  <c r="Q41" i="24"/>
  <c r="W41" i="24" s="1"/>
  <c r="Y41" i="24" s="1"/>
  <c r="W40" i="24"/>
  <c r="Y40" i="24" s="1"/>
  <c r="Q40" i="24"/>
  <c r="Q39" i="24"/>
  <c r="W39" i="24" s="1"/>
  <c r="Y39" i="24" s="1"/>
  <c r="Q38" i="24"/>
  <c r="W38" i="24" s="1"/>
  <c r="Y38" i="24" s="1"/>
  <c r="Q37" i="24"/>
  <c r="W37" i="24" s="1"/>
  <c r="Y37" i="24" s="1"/>
  <c r="Q36" i="24"/>
  <c r="W36" i="24" s="1"/>
  <c r="Y36" i="24" s="1"/>
  <c r="Q35" i="24"/>
  <c r="W35" i="24" s="1"/>
  <c r="Y35" i="24" s="1"/>
  <c r="Q34" i="24"/>
  <c r="W34" i="24" s="1"/>
  <c r="Y34" i="24" s="1"/>
  <c r="Q33" i="24"/>
  <c r="W33" i="24" s="1"/>
  <c r="Y33" i="24" s="1"/>
  <c r="Q32" i="24"/>
  <c r="W32" i="24" s="1"/>
  <c r="Y32" i="24" s="1"/>
  <c r="Q31" i="24"/>
  <c r="W31" i="24" s="1"/>
  <c r="Y31" i="24" s="1"/>
  <c r="Q30" i="24"/>
  <c r="W30" i="24" s="1"/>
  <c r="Y30" i="24" s="1"/>
  <c r="Q29" i="24"/>
  <c r="W29" i="24" s="1"/>
  <c r="Y29" i="24" s="1"/>
  <c r="Q28" i="24"/>
  <c r="W28" i="24" s="1"/>
  <c r="Y28" i="24" s="1"/>
  <c r="Q27" i="24"/>
  <c r="W27" i="24" s="1"/>
  <c r="Y27" i="24" s="1"/>
  <c r="Q26" i="24"/>
  <c r="W26" i="24" s="1"/>
  <c r="Y26" i="24" s="1"/>
  <c r="Q25" i="24"/>
  <c r="W25" i="24" s="1"/>
  <c r="Y25" i="24" s="1"/>
  <c r="Q24" i="24"/>
  <c r="W24" i="24" s="1"/>
  <c r="Y24" i="24" s="1"/>
  <c r="Q23" i="24"/>
  <c r="W23" i="24" s="1"/>
  <c r="Y23" i="24" s="1"/>
  <c r="Q22" i="24"/>
  <c r="W22" i="24" s="1"/>
  <c r="Y22" i="24" s="1"/>
  <c r="Q21" i="24"/>
  <c r="W21" i="24" s="1"/>
  <c r="Y21" i="24" s="1"/>
  <c r="W20" i="24"/>
  <c r="Y20" i="24" s="1"/>
  <c r="Q20" i="24"/>
  <c r="Q19" i="24"/>
  <c r="X19" i="24" s="1"/>
  <c r="Y19" i="24" s="1"/>
  <c r="Q18" i="24"/>
  <c r="X18" i="24" s="1"/>
  <c r="Y18" i="24" s="1"/>
  <c r="Q17" i="24"/>
  <c r="X17" i="24" s="1"/>
  <c r="Y17" i="24" s="1"/>
  <c r="Q16" i="24"/>
  <c r="X16" i="24" s="1"/>
  <c r="Y16" i="24" s="1"/>
  <c r="Q15" i="24"/>
  <c r="X15" i="24" s="1"/>
  <c r="Y15" i="24" s="1"/>
  <c r="Q14" i="24"/>
  <c r="X14" i="24" s="1"/>
  <c r="Y14" i="24" s="1"/>
  <c r="AA13" i="24"/>
  <c r="W13" i="24"/>
  <c r="U13" i="24"/>
  <c r="Q13" i="24"/>
  <c r="X13" i="24" s="1"/>
  <c r="AA12" i="24"/>
  <c r="X12" i="24"/>
  <c r="W12" i="24"/>
  <c r="Y12" i="24" s="1"/>
  <c r="U12" i="24"/>
  <c r="Q12" i="24"/>
  <c r="AA11" i="24"/>
  <c r="U11" i="24"/>
  <c r="Q11" i="24"/>
  <c r="X11" i="24" s="1"/>
  <c r="AA10" i="24"/>
  <c r="X10" i="24"/>
  <c r="U10" i="24"/>
  <c r="Q10" i="24"/>
  <c r="W10" i="24" s="1"/>
  <c r="AA9" i="24"/>
  <c r="X9" i="24"/>
  <c r="W9" i="24"/>
  <c r="Y9" i="24" s="1"/>
  <c r="AB9" i="24" s="1"/>
  <c r="U9" i="24"/>
  <c r="Q9" i="24"/>
  <c r="AA8" i="24"/>
  <c r="W8" i="24"/>
  <c r="U8" i="24"/>
  <c r="Q8" i="24"/>
  <c r="X8" i="24" s="1"/>
  <c r="U7" i="24"/>
  <c r="Q7" i="24"/>
  <c r="X7" i="24" s="1"/>
  <c r="Y7" i="24" s="1"/>
  <c r="AB7" i="24" s="1"/>
  <c r="X6" i="24"/>
  <c r="Y6" i="24" s="1"/>
  <c r="AB6" i="24" s="1"/>
  <c r="U6" i="24"/>
  <c r="T6" i="24"/>
  <c r="Q6" i="24"/>
  <c r="U5" i="24"/>
  <c r="Q5" i="24"/>
  <c r="X5" i="24" s="1"/>
  <c r="Y5" i="24" s="1"/>
  <c r="AB5" i="24" s="1"/>
  <c r="X4" i="24"/>
  <c r="Y4" i="24" s="1"/>
  <c r="AB4" i="24" s="1"/>
  <c r="U4" i="24"/>
  <c r="Q4" i="24"/>
  <c r="T4" i="24" s="1"/>
  <c r="AA3" i="24"/>
  <c r="U3" i="24"/>
  <c r="Q3" i="24"/>
  <c r="X3" i="24" s="1"/>
  <c r="Y3" i="24" s="1"/>
  <c r="AA2" i="24"/>
  <c r="X2" i="24"/>
  <c r="Y2" i="24" s="1"/>
  <c r="AB2" i="24" s="1"/>
  <c r="U2" i="24"/>
  <c r="Q2" i="24"/>
  <c r="T2" i="24" s="1"/>
  <c r="Q209" i="20"/>
  <c r="X209" i="20" s="1"/>
  <c r="Y209" i="20" s="1"/>
  <c r="Q207" i="20"/>
  <c r="X207" i="20" s="1"/>
  <c r="Y207" i="20" s="1"/>
  <c r="Q205" i="20"/>
  <c r="X205" i="20" s="1"/>
  <c r="Y205" i="20" s="1"/>
  <c r="Q203" i="20"/>
  <c r="X203" i="20" s="1"/>
  <c r="Y203" i="20" s="1"/>
  <c r="Q201" i="20"/>
  <c r="X201" i="20" s="1"/>
  <c r="Y201" i="20" s="1"/>
  <c r="Q202" i="20"/>
  <c r="X202" i="20" s="1"/>
  <c r="Y202" i="20" s="1"/>
  <c r="Q200" i="20"/>
  <c r="X200" i="20" s="1"/>
  <c r="Y200" i="20" s="1"/>
  <c r="Q198" i="20"/>
  <c r="W198" i="20" s="1"/>
  <c r="Q197" i="20"/>
  <c r="W197" i="20" s="1"/>
  <c r="Y197" i="20" s="1"/>
  <c r="Q196" i="20"/>
  <c r="W196" i="20" s="1"/>
  <c r="Y196" i="20" s="1"/>
  <c r="Q211" i="20"/>
  <c r="X211" i="20" s="1"/>
  <c r="Y211" i="20" s="1"/>
  <c r="Q210" i="20"/>
  <c r="X210" i="20" s="1"/>
  <c r="Y210" i="20" s="1"/>
  <c r="Q208" i="20"/>
  <c r="X208" i="20" s="1"/>
  <c r="Y208" i="20" s="1"/>
  <c r="Q206" i="20"/>
  <c r="X206" i="20" s="1"/>
  <c r="Y206" i="20" s="1"/>
  <c r="Q204" i="20"/>
  <c r="X204" i="20" s="1"/>
  <c r="Y204" i="20" s="1"/>
  <c r="Q199" i="20"/>
  <c r="W199" i="20" s="1"/>
  <c r="Q195" i="20"/>
  <c r="X195" i="20" s="1"/>
  <c r="Y195" i="20" s="1"/>
  <c r="Q194" i="20"/>
  <c r="X194" i="20" s="1"/>
  <c r="Y194" i="20" s="1"/>
  <c r="Q193" i="20"/>
  <c r="X193" i="20" s="1"/>
  <c r="Y193" i="20" s="1"/>
  <c r="Q192" i="20"/>
  <c r="X192" i="20" s="1"/>
  <c r="Y192" i="20" s="1"/>
  <c r="Q191" i="20"/>
  <c r="X191" i="20" s="1"/>
  <c r="Y191" i="20" s="1"/>
  <c r="Q190" i="20"/>
  <c r="X190" i="20" s="1"/>
  <c r="Y190" i="20" s="1"/>
  <c r="Q189" i="20"/>
  <c r="X189" i="20" s="1"/>
  <c r="Y189" i="20" s="1"/>
  <c r="Q188" i="20"/>
  <c r="X188" i="20" s="1"/>
  <c r="Y188" i="20" s="1"/>
  <c r="Q187" i="20"/>
  <c r="X187" i="20" s="1"/>
  <c r="Y187" i="20" s="1"/>
  <c r="X186" i="20"/>
  <c r="Y186" i="20" s="1"/>
  <c r="Q186" i="20"/>
  <c r="Q185" i="20"/>
  <c r="X185" i="20" s="1"/>
  <c r="Y185" i="20" s="1"/>
  <c r="Q184" i="20"/>
  <c r="X184" i="20" s="1"/>
  <c r="Y184" i="20" s="1"/>
  <c r="Q183" i="20"/>
  <c r="W183" i="20" s="1"/>
  <c r="Y183" i="20" s="1"/>
  <c r="Q182" i="20"/>
  <c r="W182" i="20" s="1"/>
  <c r="Y182" i="20" s="1"/>
  <c r="Q181" i="20"/>
  <c r="X181" i="20" s="1"/>
  <c r="Y181" i="20" s="1"/>
  <c r="Q180" i="20"/>
  <c r="X180" i="20" s="1"/>
  <c r="Y180" i="20" s="1"/>
  <c r="X178" i="20"/>
  <c r="Q179" i="20"/>
  <c r="X179" i="20" s="1"/>
  <c r="Q178" i="20"/>
  <c r="Q177" i="20"/>
  <c r="X177" i="20" s="1"/>
  <c r="Q176" i="20"/>
  <c r="W176" i="20" s="1"/>
  <c r="Y176" i="20" s="1"/>
  <c r="Q174" i="20"/>
  <c r="W174" i="20" s="1"/>
  <c r="Q175" i="20"/>
  <c r="W175" i="20" s="1"/>
  <c r="Y175" i="20" s="1"/>
  <c r="Q170" i="20"/>
  <c r="W170" i="20" s="1"/>
  <c r="Q169" i="20"/>
  <c r="W169" i="20" s="1"/>
  <c r="Q168" i="20"/>
  <c r="X168" i="20" s="1"/>
  <c r="Y168" i="20" s="1"/>
  <c r="Q167" i="20"/>
  <c r="X167" i="20" s="1"/>
  <c r="Y167" i="20" s="1"/>
  <c r="Q166" i="20"/>
  <c r="X166" i="20" s="1"/>
  <c r="Y166" i="20" s="1"/>
  <c r="Q165" i="20"/>
  <c r="X165" i="20" s="1"/>
  <c r="Q164" i="20"/>
  <c r="X164" i="20" s="1"/>
  <c r="Q163" i="20"/>
  <c r="X163" i="20" s="1"/>
  <c r="Y163" i="20" s="1"/>
  <c r="Q162" i="20"/>
  <c r="X162" i="20" s="1"/>
  <c r="Y162" i="20" s="1"/>
  <c r="Q161" i="20"/>
  <c r="X161" i="20" s="1"/>
  <c r="Q160" i="20"/>
  <c r="X160" i="20" s="1"/>
  <c r="Y160" i="20" s="1"/>
  <c r="Q159" i="20"/>
  <c r="X159" i="20" s="1"/>
  <c r="Y159" i="20" s="1"/>
  <c r="Q158" i="20"/>
  <c r="X158" i="20" s="1"/>
  <c r="Y158" i="20" s="1"/>
  <c r="Q157" i="20"/>
  <c r="W157" i="20" s="1"/>
  <c r="Y157" i="20" s="1"/>
  <c r="Q156" i="20"/>
  <c r="W156" i="20" s="1"/>
  <c r="Y156" i="20" s="1"/>
  <c r="Q155" i="20"/>
  <c r="W155" i="20" s="1"/>
  <c r="Y155" i="20" s="1"/>
  <c r="Q154" i="20"/>
  <c r="W154" i="20" s="1"/>
  <c r="Y154" i="20" s="1"/>
  <c r="Q153" i="20"/>
  <c r="W153" i="20" s="1"/>
  <c r="Y153" i="20" s="1"/>
  <c r="Q152" i="20"/>
  <c r="W152" i="20" s="1"/>
  <c r="Y152" i="20" s="1"/>
  <c r="Q151" i="20"/>
  <c r="W151" i="20" s="1"/>
  <c r="Y151" i="20" s="1"/>
  <c r="W150" i="20"/>
  <c r="Y150" i="20" s="1"/>
  <c r="Q150" i="20"/>
  <c r="Q149" i="20"/>
  <c r="W149" i="20" s="1"/>
  <c r="Y149" i="20" s="1"/>
  <c r="Q148" i="20"/>
  <c r="W148" i="20" s="1"/>
  <c r="Y148" i="20" s="1"/>
  <c r="Q147" i="20"/>
  <c r="W147" i="20" s="1"/>
  <c r="Y147" i="20" s="1"/>
  <c r="Q146" i="20"/>
  <c r="W146" i="20" s="1"/>
  <c r="Y146" i="20" s="1"/>
  <c r="Q145" i="20"/>
  <c r="W145" i="20" s="1"/>
  <c r="Y145" i="20" s="1"/>
  <c r="Q144" i="20"/>
  <c r="W144" i="20" s="1"/>
  <c r="Y144" i="20" s="1"/>
  <c r="Q143" i="20"/>
  <c r="W143" i="20" s="1"/>
  <c r="Y143" i="20" s="1"/>
  <c r="Q142" i="20"/>
  <c r="W142" i="20" s="1"/>
  <c r="Y142" i="20" s="1"/>
  <c r="Q141" i="20"/>
  <c r="W141" i="20" s="1"/>
  <c r="Y141" i="20" s="1"/>
  <c r="Q140" i="20"/>
  <c r="W140" i="20" s="1"/>
  <c r="Y140" i="20" s="1"/>
  <c r="Q139" i="20"/>
  <c r="W139" i="20" s="1"/>
  <c r="Y139" i="20" s="1"/>
  <c r="Q138" i="20"/>
  <c r="W138" i="20" s="1"/>
  <c r="Y138" i="20" s="1"/>
  <c r="Q137" i="20"/>
  <c r="W137" i="20" s="1"/>
  <c r="Y137" i="20" s="1"/>
  <c r="Q136" i="20"/>
  <c r="W136" i="20" s="1"/>
  <c r="Y136" i="20" s="1"/>
  <c r="Q135" i="20"/>
  <c r="W135" i="20" s="1"/>
  <c r="Y135" i="20" s="1"/>
  <c r="Q134" i="20"/>
  <c r="W134" i="20" s="1"/>
  <c r="Y134" i="20" s="1"/>
  <c r="Q133" i="20"/>
  <c r="W133" i="20" s="1"/>
  <c r="Y133" i="20" s="1"/>
  <c r="Q132" i="20"/>
  <c r="W132" i="20" s="1"/>
  <c r="Y132" i="20" s="1"/>
  <c r="Q131" i="20"/>
  <c r="W131" i="20" s="1"/>
  <c r="Y131" i="20" s="1"/>
  <c r="Q130" i="20"/>
  <c r="W130" i="20" s="1"/>
  <c r="Y130" i="20" s="1"/>
  <c r="Q129" i="20"/>
  <c r="W129" i="20" s="1"/>
  <c r="Y129" i="20" s="1"/>
  <c r="Q128" i="20"/>
  <c r="W128" i="20" s="1"/>
  <c r="Y128" i="20" s="1"/>
  <c r="Q127" i="20"/>
  <c r="W127" i="20" s="1"/>
  <c r="Y127" i="20" s="1"/>
  <c r="Q126" i="20"/>
  <c r="W126" i="20" s="1"/>
  <c r="Y126" i="20" s="1"/>
  <c r="Q125" i="20"/>
  <c r="W125" i="20" s="1"/>
  <c r="Y125" i="20" s="1"/>
  <c r="Q124" i="20"/>
  <c r="W124" i="20" s="1"/>
  <c r="Y124" i="20" s="1"/>
  <c r="Q123" i="20"/>
  <c r="W123" i="20" s="1"/>
  <c r="Y123" i="20" s="1"/>
  <c r="Q122" i="20"/>
  <c r="W122" i="20" s="1"/>
  <c r="Y122" i="20" s="1"/>
  <c r="Q121" i="20"/>
  <c r="W121" i="20" s="1"/>
  <c r="Y121" i="20" s="1"/>
  <c r="Q120" i="20"/>
  <c r="W120" i="20" s="1"/>
  <c r="Y120" i="20" s="1"/>
  <c r="Q101" i="20"/>
  <c r="W101" i="20" s="1"/>
  <c r="Y101" i="20" s="1"/>
  <c r="Q100" i="20"/>
  <c r="W100" i="20" s="1"/>
  <c r="Y100" i="20" s="1"/>
  <c r="Q99" i="20"/>
  <c r="W99" i="20" s="1"/>
  <c r="Y99" i="20" s="1"/>
  <c r="Q98" i="20"/>
  <c r="W98" i="20" s="1"/>
  <c r="Y98" i="20" s="1"/>
  <c r="Q97" i="20"/>
  <c r="W97" i="20" s="1"/>
  <c r="Y97" i="20" s="1"/>
  <c r="Q96" i="20"/>
  <c r="W96" i="20" s="1"/>
  <c r="Y96" i="20" s="1"/>
  <c r="Q95" i="20"/>
  <c r="W95" i="20" s="1"/>
  <c r="Y95" i="20" s="1"/>
  <c r="Q94" i="20"/>
  <c r="W94" i="20" s="1"/>
  <c r="Y94" i="20" s="1"/>
  <c r="Q93" i="20"/>
  <c r="W93" i="20" s="1"/>
  <c r="Y93" i="20" s="1"/>
  <c r="Q92" i="20"/>
  <c r="W92" i="20" s="1"/>
  <c r="Y92" i="20" s="1"/>
  <c r="Q91" i="20"/>
  <c r="W91" i="20" s="1"/>
  <c r="Y91" i="20" s="1"/>
  <c r="Q90" i="20"/>
  <c r="W90" i="20" s="1"/>
  <c r="Y90" i="20" s="1"/>
  <c r="Q89" i="20"/>
  <c r="W89" i="20" s="1"/>
  <c r="Y89" i="20" s="1"/>
  <c r="Q88" i="20"/>
  <c r="W88" i="20" s="1"/>
  <c r="Y88" i="20" s="1"/>
  <c r="Q87" i="20"/>
  <c r="W87" i="20" s="1"/>
  <c r="Y87" i="20" s="1"/>
  <c r="Q86" i="20"/>
  <c r="W86" i="20" s="1"/>
  <c r="Y86" i="20" s="1"/>
  <c r="Q85" i="20"/>
  <c r="W85" i="20" s="1"/>
  <c r="Y85" i="20" s="1"/>
  <c r="Q84" i="20"/>
  <c r="W84" i="20" s="1"/>
  <c r="Y84" i="20" s="1"/>
  <c r="Q83" i="20"/>
  <c r="W83" i="20" s="1"/>
  <c r="Y83" i="20" s="1"/>
  <c r="Q119" i="20"/>
  <c r="W119" i="20" s="1"/>
  <c r="Y119" i="20" s="1"/>
  <c r="Q118" i="20"/>
  <c r="W118" i="20" s="1"/>
  <c r="Y118" i="20" s="1"/>
  <c r="Q117" i="20"/>
  <c r="W117" i="20" s="1"/>
  <c r="Y117" i="20" s="1"/>
  <c r="Q116" i="20"/>
  <c r="W116" i="20" s="1"/>
  <c r="Y116" i="20" s="1"/>
  <c r="Q115" i="20"/>
  <c r="W115" i="20" s="1"/>
  <c r="Y115" i="20" s="1"/>
  <c r="Q114" i="20"/>
  <c r="W114" i="20" s="1"/>
  <c r="Y114" i="20" s="1"/>
  <c r="Q113" i="20"/>
  <c r="W113" i="20" s="1"/>
  <c r="Y113" i="20" s="1"/>
  <c r="Q112" i="20"/>
  <c r="W112" i="20" s="1"/>
  <c r="Y112" i="20" s="1"/>
  <c r="Q111" i="20"/>
  <c r="W111" i="20" s="1"/>
  <c r="Y111" i="20" s="1"/>
  <c r="Q110" i="20"/>
  <c r="W110" i="20" s="1"/>
  <c r="Y110" i="20" s="1"/>
  <c r="Q109" i="20"/>
  <c r="W109" i="20" s="1"/>
  <c r="Y109" i="20" s="1"/>
  <c r="Q108" i="20"/>
  <c r="W108" i="20" s="1"/>
  <c r="Y108" i="20" s="1"/>
  <c r="Q107" i="20"/>
  <c r="W107" i="20" s="1"/>
  <c r="Y107" i="20" s="1"/>
  <c r="Q106" i="20"/>
  <c r="W106" i="20" s="1"/>
  <c r="Y106" i="20" s="1"/>
  <c r="Q105" i="20"/>
  <c r="W105" i="20" s="1"/>
  <c r="Y105" i="20" s="1"/>
  <c r="Q104" i="20"/>
  <c r="W104" i="20" s="1"/>
  <c r="Y104" i="20" s="1"/>
  <c r="Q103" i="20"/>
  <c r="W103" i="20" s="1"/>
  <c r="Y103" i="20" s="1"/>
  <c r="Q102" i="20"/>
  <c r="W102" i="20" s="1"/>
  <c r="Y102" i="20" s="1"/>
  <c r="Q173" i="20"/>
  <c r="W173" i="20" s="1"/>
  <c r="Q172" i="20"/>
  <c r="Q171" i="20"/>
  <c r="W171" i="20" s="1"/>
  <c r="Q82" i="20"/>
  <c r="Q81" i="20"/>
  <c r="Q80" i="20"/>
  <c r="W80" i="20" s="1"/>
  <c r="Q79" i="20"/>
  <c r="W79" i="20" s="1"/>
  <c r="Q78" i="20"/>
  <c r="Q77" i="20"/>
  <c r="W77" i="20" s="1"/>
  <c r="Y77" i="20" s="1"/>
  <c r="Q76" i="20"/>
  <c r="W76" i="20" s="1"/>
  <c r="Q75" i="20"/>
  <c r="W75" i="20" s="1"/>
  <c r="Q74" i="20"/>
  <c r="Q73" i="20"/>
  <c r="W73" i="20" s="1"/>
  <c r="Q72" i="20"/>
  <c r="W72" i="20" s="1"/>
  <c r="Q71" i="20"/>
  <c r="W71" i="20" s="1"/>
  <c r="Q70" i="20"/>
  <c r="Q69" i="20"/>
  <c r="W69" i="20" s="1"/>
  <c r="Y69" i="20" s="1"/>
  <c r="Q68" i="20"/>
  <c r="W68" i="20" s="1"/>
  <c r="Q67" i="20"/>
  <c r="W67" i="20" s="1"/>
  <c r="Q66" i="20"/>
  <c r="Q65" i="20"/>
  <c r="W65" i="20" s="1"/>
  <c r="Q64" i="20"/>
  <c r="W64" i="20" s="1"/>
  <c r="Q58" i="20"/>
  <c r="W58" i="20" s="1"/>
  <c r="Y58" i="20" s="1"/>
  <c r="Q59" i="20"/>
  <c r="W59" i="20" s="1"/>
  <c r="Y59" i="20" s="1"/>
  <c r="Q60" i="20"/>
  <c r="W60" i="20" s="1"/>
  <c r="Y60" i="20" s="1"/>
  <c r="Q61" i="20"/>
  <c r="W61" i="20" s="1"/>
  <c r="Y61" i="20" s="1"/>
  <c r="Q62" i="20"/>
  <c r="W62" i="20" s="1"/>
  <c r="Y62" i="20" s="1"/>
  <c r="Q63" i="20"/>
  <c r="W63" i="20" s="1"/>
  <c r="Y63" i="20" s="1"/>
  <c r="Q34" i="20"/>
  <c r="W34" i="20" s="1"/>
  <c r="Y34" i="20" s="1"/>
  <c r="Q33" i="20"/>
  <c r="W33" i="20" s="1"/>
  <c r="Y33" i="20" s="1"/>
  <c r="Q32" i="20"/>
  <c r="W32" i="20" s="1"/>
  <c r="Y32" i="20" s="1"/>
  <c r="Q31" i="20"/>
  <c r="W31" i="20" s="1"/>
  <c r="Y31" i="20" s="1"/>
  <c r="Q30" i="20"/>
  <c r="W30" i="20" s="1"/>
  <c r="Y30" i="20" s="1"/>
  <c r="U7" i="20"/>
  <c r="Q7" i="20"/>
  <c r="X7" i="20" s="1"/>
  <c r="U6" i="20"/>
  <c r="Q6" i="20"/>
  <c r="U5" i="20"/>
  <c r="Q5" i="20"/>
  <c r="T5" i="20" s="1"/>
  <c r="AA3" i="20"/>
  <c r="U3" i="20"/>
  <c r="Q3" i="20"/>
  <c r="X3" i="20" s="1"/>
  <c r="Q56" i="20"/>
  <c r="X56" i="20" s="1"/>
  <c r="Y56" i="20" s="1"/>
  <c r="Q57" i="20"/>
  <c r="X57" i="20" s="1"/>
  <c r="Y57" i="20" s="1"/>
  <c r="Q55" i="20"/>
  <c r="X55" i="20" s="1"/>
  <c r="Q54" i="20"/>
  <c r="X54" i="20" s="1"/>
  <c r="Q53" i="20"/>
  <c r="X53" i="20" s="1"/>
  <c r="Q52" i="20"/>
  <c r="X52" i="20" s="1"/>
  <c r="Q51" i="20"/>
  <c r="X51" i="20" s="1"/>
  <c r="Q50" i="20"/>
  <c r="X50" i="20" s="1"/>
  <c r="Q49" i="20"/>
  <c r="X49" i="20" s="1"/>
  <c r="Q48" i="20"/>
  <c r="X48" i="20" s="1"/>
  <c r="Y48" i="20" s="1"/>
  <c r="Q47" i="20"/>
  <c r="X47" i="20" s="1"/>
  <c r="Y47" i="20" s="1"/>
  <c r="Q46" i="20"/>
  <c r="X46" i="20" s="1"/>
  <c r="Q27" i="20"/>
  <c r="Q28" i="20"/>
  <c r="Q29" i="20"/>
  <c r="Q41" i="20"/>
  <c r="Q42" i="20"/>
  <c r="W42" i="20" s="1"/>
  <c r="Q43" i="20"/>
  <c r="Q44" i="20"/>
  <c r="Q45" i="20"/>
  <c r="Q37" i="20"/>
  <c r="Q38" i="20"/>
  <c r="Q39" i="20"/>
  <c r="Q40" i="20"/>
  <c r="W40" i="20" s="1"/>
  <c r="Q25" i="20"/>
  <c r="W25" i="20" s="1"/>
  <c r="Q26" i="20"/>
  <c r="W26" i="20" s="1"/>
  <c r="Q22" i="20"/>
  <c r="Q23" i="20"/>
  <c r="Q24" i="20"/>
  <c r="Q35" i="20"/>
  <c r="W35" i="20" s="1"/>
  <c r="Q36" i="20"/>
  <c r="W36" i="20" s="1"/>
  <c r="Q14" i="20"/>
  <c r="Q15" i="20"/>
  <c r="X15" i="20" s="1"/>
  <c r="Q16" i="20"/>
  <c r="Q17" i="20"/>
  <c r="X17" i="20" s="1"/>
  <c r="Q18" i="20"/>
  <c r="X18" i="20" s="1"/>
  <c r="Q19" i="20"/>
  <c r="X19" i="20" s="1"/>
  <c r="Q20" i="20"/>
  <c r="Q21" i="20"/>
  <c r="Q2" i="20"/>
  <c r="Q4" i="20"/>
  <c r="Q8" i="20"/>
  <c r="Q9" i="20"/>
  <c r="Q10" i="20"/>
  <c r="Q11" i="20"/>
  <c r="Q12" i="20"/>
  <c r="Q13" i="20"/>
  <c r="X6" i="25" l="1"/>
  <c r="Y6" i="25" s="1"/>
  <c r="AB6" i="25" s="1"/>
  <c r="X5" i="25"/>
  <c r="Y5" i="25" s="1"/>
  <c r="AB5" i="25" s="1"/>
  <c r="W170" i="25"/>
  <c r="Y170" i="25" s="1"/>
  <c r="Y9" i="25"/>
  <c r="W169" i="25"/>
  <c r="Y169" i="25" s="1"/>
  <c r="Y13" i="25"/>
  <c r="T3" i="25"/>
  <c r="Y8" i="25"/>
  <c r="AB8" i="25" s="1"/>
  <c r="AB3" i="25"/>
  <c r="T8" i="25"/>
  <c r="AB2" i="25"/>
  <c r="Y11" i="25"/>
  <c r="T8" i="24"/>
  <c r="AB12" i="24"/>
  <c r="Y8" i="24"/>
  <c r="AB8" i="24" s="1"/>
  <c r="Y13" i="24"/>
  <c r="AB13" i="24" s="1"/>
  <c r="Y10" i="24"/>
  <c r="AB10" i="24" s="1"/>
  <c r="X170" i="20"/>
  <c r="Y199" i="20"/>
  <c r="AB9" i="25"/>
  <c r="AB11" i="25"/>
  <c r="AB13" i="25"/>
  <c r="Y171" i="25"/>
  <c r="W12" i="25"/>
  <c r="Y12" i="25" s="1"/>
  <c r="AB12" i="25" s="1"/>
  <c r="AB3" i="24"/>
  <c r="T3" i="24"/>
  <c r="T5" i="24"/>
  <c r="T7" i="24"/>
  <c r="X169" i="24"/>
  <c r="Y169" i="24"/>
  <c r="X171" i="24"/>
  <c r="W171" i="24"/>
  <c r="Y171" i="24" s="1"/>
  <c r="W11" i="24"/>
  <c r="Y11" i="24" s="1"/>
  <c r="AB11" i="24" s="1"/>
  <c r="X170" i="24"/>
  <c r="Y170" i="24"/>
  <c r="Y198" i="20"/>
  <c r="X171" i="20"/>
  <c r="Y171" i="20" s="1"/>
  <c r="X169" i="20"/>
  <c r="Y169" i="20" s="1"/>
  <c r="Y170" i="20"/>
  <c r="Y177" i="20"/>
  <c r="Y179" i="20"/>
  <c r="Y174" i="20"/>
  <c r="Y178" i="20"/>
  <c r="W172" i="20"/>
  <c r="Y172" i="20" s="1"/>
  <c r="Y165" i="20"/>
  <c r="Y173" i="20"/>
  <c r="Y161" i="20"/>
  <c r="Y164" i="20"/>
  <c r="W78" i="20"/>
  <c r="Y78" i="20" s="1"/>
  <c r="W74" i="20"/>
  <c r="Y74" i="20" s="1"/>
  <c r="W70" i="20"/>
  <c r="Y70" i="20" s="1"/>
  <c r="W66" i="20"/>
  <c r="Y66" i="20" s="1"/>
  <c r="Y65" i="20"/>
  <c r="Y72" i="20"/>
  <c r="Y76" i="20"/>
  <c r="Y73" i="20"/>
  <c r="W82" i="20"/>
  <c r="Y82" i="20" s="1"/>
  <c r="W81" i="20"/>
  <c r="Y81" i="20" s="1"/>
  <c r="Y67" i="20"/>
  <c r="Y80" i="20"/>
  <c r="Y79" i="20"/>
  <c r="Y68" i="20"/>
  <c r="Y71" i="20"/>
  <c r="Y75" i="20"/>
  <c r="Y64" i="20"/>
  <c r="T3" i="20"/>
  <c r="T7" i="20"/>
  <c r="X6" i="20"/>
  <c r="Y6" i="20" s="1"/>
  <c r="AB6" i="20" s="1"/>
  <c r="T6" i="20"/>
  <c r="Y7" i="20"/>
  <c r="AB7" i="20" s="1"/>
  <c r="X5" i="20"/>
  <c r="Y5" i="20" s="1"/>
  <c r="AB5" i="20" s="1"/>
  <c r="Y3" i="20"/>
  <c r="AB3" i="20" s="1"/>
  <c r="W39" i="20"/>
  <c r="Y39" i="20" s="1"/>
  <c r="Y46" i="20"/>
  <c r="Y50" i="20"/>
  <c r="Y49" i="20"/>
  <c r="Y51" i="20"/>
  <c r="Y52" i="20"/>
  <c r="Y53" i="20"/>
  <c r="Y54" i="20"/>
  <c r="Y55" i="20"/>
  <c r="W24" i="20"/>
  <c r="Y24" i="20" s="1"/>
  <c r="W38" i="20"/>
  <c r="Y38" i="20" s="1"/>
  <c r="W27" i="20"/>
  <c r="Y27" i="20" s="1"/>
  <c r="Y42" i="20"/>
  <c r="W45" i="20"/>
  <c r="Y45" i="20" s="1"/>
  <c r="W41" i="20"/>
  <c r="Y41" i="20" s="1"/>
  <c r="W22" i="20"/>
  <c r="Y22" i="20" s="1"/>
  <c r="W37" i="20"/>
  <c r="Y37" i="20" s="1"/>
  <c r="W44" i="20"/>
  <c r="Y44" i="20" s="1"/>
  <c r="W29" i="20"/>
  <c r="Y29" i="20" s="1"/>
  <c r="Y36" i="20"/>
  <c r="W43" i="20"/>
  <c r="Y43" i="20" s="1"/>
  <c r="W28" i="20"/>
  <c r="Y28" i="20" s="1"/>
  <c r="Y18" i="20"/>
  <c r="W21" i="20"/>
  <c r="Y21" i="20" s="1"/>
  <c r="Y17" i="20"/>
  <c r="Y35" i="20"/>
  <c r="Y26" i="20"/>
  <c r="X14" i="20"/>
  <c r="Y14" i="20" s="1"/>
  <c r="W20" i="20"/>
  <c r="Y20" i="20" s="1"/>
  <c r="X16" i="20"/>
  <c r="Y16" i="20" s="1"/>
  <c r="Y25" i="20"/>
  <c r="Y19" i="20"/>
  <c r="Y15" i="20"/>
  <c r="W23" i="20"/>
  <c r="Y23" i="20" s="1"/>
  <c r="Y40" i="20"/>
  <c r="AD2" i="25" l="1"/>
  <c r="AE2" i="25" s="1"/>
  <c r="AC3" i="25"/>
  <c r="AC2" i="25"/>
  <c r="AD3" i="25"/>
  <c r="AE3" i="25" s="1"/>
  <c r="AC3" i="24"/>
  <c r="AD3" i="24"/>
  <c r="AE3" i="24" s="1"/>
  <c r="AC2" i="24"/>
  <c r="AD2" i="24"/>
  <c r="AE2" i="24" s="1"/>
  <c r="S191" i="5" l="1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AA13" i="20"/>
  <c r="U13" i="20"/>
  <c r="X13" i="20"/>
  <c r="AA12" i="20"/>
  <c r="U12" i="20"/>
  <c r="X12" i="20"/>
  <c r="AA11" i="20"/>
  <c r="U11" i="20"/>
  <c r="AA10" i="20"/>
  <c r="U10" i="20"/>
  <c r="X10" i="20"/>
  <c r="AA9" i="20"/>
  <c r="U9" i="20"/>
  <c r="X9" i="20"/>
  <c r="AA8" i="20"/>
  <c r="U8" i="20"/>
  <c r="X8" i="20"/>
  <c r="U4" i="20"/>
  <c r="X4" i="20"/>
  <c r="AA2" i="20"/>
  <c r="U2" i="20"/>
  <c r="X2" i="20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  <c r="T8" i="20" l="1"/>
  <c r="W9" i="20"/>
  <c r="Y9" i="20" s="1"/>
  <c r="AB9" i="20" s="1"/>
  <c r="W10" i="20"/>
  <c r="Y10" i="20" s="1"/>
  <c r="AB10" i="20" s="1"/>
  <c r="T4" i="20"/>
  <c r="W13" i="20"/>
  <c r="Y13" i="20" s="1"/>
  <c r="AB13" i="20" s="1"/>
  <c r="Y2" i="20"/>
  <c r="AB2" i="20" s="1"/>
  <c r="T2" i="20"/>
  <c r="X11" i="20"/>
  <c r="W11" i="20"/>
  <c r="W8" i="20"/>
  <c r="Y8" i="20" s="1"/>
  <c r="AB8" i="20" s="1"/>
  <c r="W12" i="20"/>
  <c r="Y12" i="20" s="1"/>
  <c r="AB12" i="20" s="1"/>
  <c r="Y4" i="20"/>
  <c r="AB4" i="20" s="1"/>
  <c r="Y11" i="20" l="1"/>
  <c r="AB11" i="20" s="1"/>
  <c r="AC2" i="20" s="1"/>
  <c r="AC3" i="20" l="1"/>
  <c r="AD3" i="20"/>
  <c r="AE3" i="20" s="1"/>
  <c r="AD2" i="20"/>
  <c r="AE2" i="20" s="1"/>
</calcChain>
</file>

<file path=xl/sharedStrings.xml><?xml version="1.0" encoding="utf-8"?>
<sst xmlns="http://schemas.openxmlformats.org/spreadsheetml/2006/main" count="3131" uniqueCount="268">
  <si>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</si>
  <si>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</si>
  <si>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</si>
  <si>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</si>
  <si>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</si>
  <si>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</si>
  <si>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</si>
  <si>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</si>
  <si>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</si>
  <si>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</si>
  <si>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</si>
  <si>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</si>
  <si>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</si>
  <si>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</si>
  <si>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</si>
  <si>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</si>
  <si>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</si>
  <si>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</si>
  <si>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</si>
  <si>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</si>
  <si>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</si>
  <si>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</si>
  <si>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</si>
  <si>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</si>
  <si>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</si>
  <si>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</si>
  <si>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</si>
  <si>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</si>
  <si>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</si>
  <si>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</si>
  <si>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</si>
  <si>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</si>
  <si>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</si>
  <si>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</si>
  <si>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</si>
  <si>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</si>
  <si>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</si>
  <si>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</si>
  <si>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</si>
  <si>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</si>
  <si>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</si>
  <si>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</si>
  <si>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</si>
  <si>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</si>
  <si>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</si>
  <si>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</si>
  <si>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</si>
  <si>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</si>
  <si>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</si>
  <si>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</si>
  <si>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</si>
  <si>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</si>
  <si>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</si>
  <si>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</si>
  <si>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</si>
  <si>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</si>
  <si>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</si>
  <si>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</si>
  <si>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</si>
  <si>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</si>
  <si>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</si>
  <si>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</si>
  <si>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</si>
  <si>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</si>
  <si>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</si>
  <si>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</si>
  <si>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</si>
  <si>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</si>
  <si>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</si>
  <si>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</si>
  <si>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</si>
  <si>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</si>
  <si>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</si>
  <si>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</si>
  <si>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</si>
  <si>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</si>
  <si>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</si>
  <si>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</si>
  <si>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</si>
  <si>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</si>
  <si>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</si>
  <si>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</si>
  <si>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</si>
  <si>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</si>
  <si>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</si>
  <si>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</si>
  <si>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</si>
  <si>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</si>
  <si>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</si>
  <si>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</si>
  <si>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</si>
  <si>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</si>
  <si>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</si>
  <si>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</si>
  <si>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</si>
  <si>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</si>
  <si>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</si>
  <si>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</si>
  <si>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</si>
  <si>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</si>
  <si>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</si>
  <si>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</si>
  <si>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</si>
  <si>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</si>
  <si>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</si>
  <si>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</si>
  <si>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</si>
  <si>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</si>
  <si>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</si>
  <si>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</si>
  <si>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</si>
  <si>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</si>
  <si>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</si>
  <si>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</si>
  <si>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</si>
  <si>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</si>
  <si>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</si>
  <si>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</si>
  <si>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</si>
  <si>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</si>
  <si>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</si>
  <si>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</si>
  <si>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</si>
  <si>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</si>
  <si>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</si>
  <si>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</si>
  <si>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</si>
  <si>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</si>
  <si>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</si>
  <si>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</si>
  <si>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</si>
  <si>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</si>
  <si>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15CĐ-CĐ1</t>
  </si>
  <si>
    <t>15CĐ-CTM1</t>
  </si>
  <si>
    <t>15CĐ-CTM2</t>
  </si>
  <si>
    <t>15CĐ-Ô1</t>
  </si>
  <si>
    <t>15CĐ-Ô2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</si>
  <si>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</si>
  <si>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</si>
  <si>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</si>
  <si>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</si>
  <si>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</si>
  <si>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</si>
  <si>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</si>
  <si>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15CĐ-CTM4 (N1)</t>
  </si>
  <si>
    <t>15CĐ-CTM4 (N2)</t>
  </si>
  <si>
    <t>15CĐ-CTM5 (N1)</t>
  </si>
  <si>
    <t>15CĐ-CTM5 (N2)</t>
  </si>
  <si>
    <t>15TCN-CKL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</si>
  <si>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</si>
  <si>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</si>
  <si>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</si>
  <si>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</si>
  <si>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</si>
  <si>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</si>
  <si>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</si>
  <si>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</si>
  <si>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</si>
  <si>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</si>
  <si>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</si>
  <si>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</si>
  <si>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Sĩ số</t>
  </si>
  <si>
    <t>KL thực tế</t>
  </si>
  <si>
    <t>KL tạm tính</t>
  </si>
  <si>
    <t>HS lớp đông</t>
  </si>
  <si>
    <t>Tổng HKI</t>
  </si>
  <si>
    <t>Cả năm</t>
  </si>
  <si>
    <t>Phụ trội</t>
  </si>
  <si>
    <t>15TC-Ô (9+3)</t>
  </si>
  <si>
    <t>15CĐ-CTM1 (N1)</t>
  </si>
  <si>
    <t>15CĐ-CTM1 (N2)</t>
  </si>
  <si>
    <t>15CĐ-CTM2 (N1)</t>
  </si>
  <si>
    <t>15CĐ-CTM2 (N2)</t>
  </si>
  <si>
    <t>15CĐ-CTM3 (N1)</t>
  </si>
  <si>
    <t>15CĐ-CTM3 (N2)</t>
  </si>
  <si>
    <t>16CĐN-Ô1</t>
  </si>
  <si>
    <t>16CĐN-Ô2</t>
  </si>
  <si>
    <t>15CĐ-CĐ1 (N1)</t>
  </si>
  <si>
    <t xml:space="preserve">15CĐ-CĐ1 </t>
  </si>
  <si>
    <t>TT NGUỘI NC (TT TIỆN 2)</t>
  </si>
  <si>
    <t>TT GÒ -HÀN (NGUỘI CB-PHAY 1-TIỆN 1)</t>
  </si>
  <si>
    <t>CHẾ TẠO PHÔI (ĐỒ GÁ-TRANG BỊ ĐIỆN)</t>
  </si>
  <si>
    <t>MÁY CẮT KIM LOẠI</t>
  </si>
  <si>
    <t>TT SỬA CHỮA CƠ KHÍ</t>
  </si>
  <si>
    <t>15CĐ-CĐ1  (N1)</t>
  </si>
  <si>
    <t>15CĐ-CĐ1  (N2)</t>
  </si>
  <si>
    <t>TT TIỆN 1</t>
  </si>
  <si>
    <t>15CĐ-CĐT 1 (N1)</t>
  </si>
  <si>
    <t>15CĐ-CĐT 1 (N2)</t>
  </si>
  <si>
    <t>CÔNG NGHỆ CAD/CAM</t>
  </si>
  <si>
    <t>CÔNG NGHỆ CHẾ TẠO MÁY</t>
  </si>
  <si>
    <t>CÔNG NGHỆ CNC</t>
  </si>
  <si>
    <t>ĐỒ ÁN CÔNG NGHỆ CTM</t>
  </si>
  <si>
    <t>TT PHAY 1</t>
  </si>
  <si>
    <t>15CĐ-CĐ1 (N2)</t>
  </si>
  <si>
    <t>15CĐ-CĐT1 (N1)</t>
  </si>
  <si>
    <t>15CĐ-CĐT1 (N2)</t>
  </si>
  <si>
    <t>TĐ THỦY LỰC KHÍ NÉN</t>
  </si>
  <si>
    <t>ĐỒ ÁN MH CHI TIẾT MÁY</t>
  </si>
  <si>
    <t>16CĐ-CTM1 (N1)</t>
  </si>
  <si>
    <t xml:space="preserve">16CĐ-CTM1 </t>
  </si>
  <si>
    <t>16CĐ-CTM2</t>
  </si>
  <si>
    <t>16CĐ-CTM3</t>
  </si>
  <si>
    <t>16CĐ-CTM4</t>
  </si>
  <si>
    <t>16CĐ-CTM5</t>
  </si>
  <si>
    <t>SỨC BỀN VẬT LIỆU</t>
  </si>
  <si>
    <t>16CĐ-CĐ</t>
  </si>
  <si>
    <t>16CĐ-CĐT</t>
  </si>
  <si>
    <t>VẬT LIỆU HỌC</t>
  </si>
  <si>
    <t>CƠ LÝ THUYẾT</t>
  </si>
  <si>
    <t>CÔNG NGHỆ KIM LOẠI</t>
  </si>
  <si>
    <t>DUNG SAI-KỸ THUẬT ĐO</t>
  </si>
  <si>
    <t>NGUYÊN LÝ CẮT</t>
  </si>
  <si>
    <t>16CĐ-CNC</t>
  </si>
  <si>
    <t>ANH VĂN CHUYÊN NGÀNH CNKT CƠ KHÍ</t>
  </si>
  <si>
    <t>16CĐ-CTM1 (N2)</t>
  </si>
  <si>
    <t>16CĐ-CTM2 (N1)</t>
  </si>
  <si>
    <t>16CĐ-CTM2 (N2)</t>
  </si>
  <si>
    <t>16CĐ-CTM3 (N1)</t>
  </si>
  <si>
    <t>16CĐ-CTM3 (N2)</t>
  </si>
  <si>
    <t>16CĐ-CTM4 (N1)</t>
  </si>
  <si>
    <t>16CĐ-CTM4 (N2)</t>
  </si>
  <si>
    <t>16CĐ-CTM5 (N1)</t>
  </si>
  <si>
    <t>16CĐ-CTM5 (N2)</t>
  </si>
  <si>
    <t xml:space="preserve">16CĐ-CĐ </t>
  </si>
  <si>
    <t>TT TIỆN 1 (TT PHAY 1)</t>
  </si>
  <si>
    <t>VẼ KỸ THUẬT</t>
  </si>
  <si>
    <t>15TC-Đ (9+3)</t>
  </si>
  <si>
    <t>NGUYÊN LÝ CHI TIẾT MÁY</t>
  </si>
  <si>
    <t>AUTOCAD</t>
  </si>
  <si>
    <t>15TC-NL (9+3)</t>
  </si>
  <si>
    <t>CƠ ỨNG DỤNG</t>
  </si>
  <si>
    <t>16TCT-Ô1 (12+2)</t>
  </si>
  <si>
    <t>TT GÒ HÀN</t>
  </si>
  <si>
    <t>16TCT-Ô2 (12+2)</t>
  </si>
  <si>
    <t>16TCT-Ô2 -N2 (12+2)</t>
  </si>
  <si>
    <t>16TCT-Ô2 -N1 (12+2)</t>
  </si>
  <si>
    <t>TT NGUỘI CB</t>
  </si>
  <si>
    <t>16TC-Ô (9+3)</t>
  </si>
  <si>
    <t>PHAY, BÀO MP NGANG, //, VG, NGHIÊNG</t>
  </si>
  <si>
    <t>PHAY, BÀO MP BẬC</t>
  </si>
  <si>
    <t>PHAY, BÀO RÃNH, CẮT ĐỨT</t>
  </si>
  <si>
    <t>PHAY, BÀO RÃNH ĐUÔI ÉN</t>
  </si>
  <si>
    <t>PHAY ĐA GIÁC</t>
  </si>
  <si>
    <t>PHAY BÁNH RĂNG TRỤ RĂNG THẲNG</t>
  </si>
  <si>
    <t>PHAY BÀO RÃNH CHỮ T</t>
  </si>
  <si>
    <t>PHAY LY HỢP VẤU, THEN HOA</t>
  </si>
  <si>
    <t>TIỆN CHI TIẾT CÓ GÁ LẮP PHỨC TẠP</t>
  </si>
  <si>
    <t>THỰC HÀNH AUTOCAD</t>
  </si>
  <si>
    <t>16TCN-Ô1 (9+3)</t>
  </si>
  <si>
    <t>16TCN-Ô2 (9+3)</t>
  </si>
  <si>
    <t>DUNG SAI LG VÀ ĐL KỸ THUẬT</t>
  </si>
  <si>
    <t>TIỆN TRỤ NGẮN, TRỤ BẬC, TRỤ DÀI L=10D</t>
  </si>
  <si>
    <t>TIỆN RÃNH, CẮT ĐỨT</t>
  </si>
  <si>
    <t>TIỆN LỖ</t>
  </si>
  <si>
    <t>TIỆN CÔN</t>
  </si>
  <si>
    <t>TIỆN REN TAM GIÁC</t>
  </si>
  <si>
    <t>HÀN CƠ BẢN</t>
  </si>
  <si>
    <t>16TCN-LĐL (N1)</t>
  </si>
  <si>
    <t>16TCN-LĐL (N2)</t>
  </si>
  <si>
    <t>16TCN-CKL (N1)</t>
  </si>
  <si>
    <t>16TCN-CKL (N2)</t>
  </si>
  <si>
    <t>NGUYỄN TIẾN NHÂN</t>
  </si>
  <si>
    <t>TRƯƠNG THỊ PHƯƠNG HỒNG</t>
  </si>
  <si>
    <t>CHUNG TRẦN THẾ VINH</t>
  </si>
  <si>
    <t>BÙI ANH TUẤN</t>
  </si>
  <si>
    <t>NGUYỄN NGỌC QUỲNH</t>
  </si>
  <si>
    <t>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</si>
</sst>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0" fontId="9" fillId="4" borderId="1" xfId="0" applyNumberFormat="1" applyFont="1" applyFill="1" applyBorder="1" applyAlignment="1">
      <alignment horizontal="left" vertical="center"/>
    </xf>
    <xf numFmtId="2" fontId="11" fillId="0" borderId="1" xfId="0" applyNumberFormat="1" applyFont="1" applyFill="1" applyBorder="1" applyAlignment="1">
      <alignment horizontal="right"/>
    </xf>
    <xf numFmtId="2" fontId="11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2" fontId="13" fillId="3" borderId="1" xfId="0" applyNumberFormat="1" applyFont="1" applyFill="1" applyBorder="1" applyAlignment="1">
      <alignment horizontal="right"/>
    </xf>
    <xf numFmtId="0" fontId="13" fillId="3" borderId="0" xfId="0" applyFont="1" applyFill="1"/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right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2" fontId="12" fillId="8" borderId="2" xfId="0" applyNumberFormat="1" applyFont="1" applyFill="1" applyBorder="1" applyAlignment="1">
      <alignment horizontal="center" vertical="center" wrapText="1"/>
    </xf>
    <xf numFmtId="0" fontId="1" fillId="8" borderId="0" xfId="0" applyFont="1" applyFill="1"/>
    <xf numFmtId="0" fontId="4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4" borderId="3" xfId="0" applyFont="1" applyFill="1" applyBorder="1"/>
    <xf numFmtId="0" fontId="11" fillId="0" borderId="4" xfId="0" applyFont="1" applyBorder="1"/>
    <xf numFmtId="0" fontId="11" fillId="8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2" fontId="11" fillId="3" borderId="3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3" fillId="4" borderId="1" xfId="0" applyNumberFormat="1" applyFont="1" applyFill="1" applyBorder="1" applyAlignment="1">
      <alignment horizontal="right"/>
    </xf>
    <xf numFmtId="2" fontId="14" fillId="0" borderId="1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1" fontId="3" fillId="8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/>
    <xf numFmtId="0" fontId="5" fillId="9" borderId="1" xfId="0" applyFont="1" applyFill="1" applyBorder="1" applyAlignment="1">
      <alignment horizontal="left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0" fontId="4" fillId="9" borderId="1" xfId="0" applyNumberFormat="1" applyFont="1" applyFill="1" applyBorder="1" applyAlignment="1">
      <alignment horizontal="left"/>
    </xf>
    <xf numFmtId="0" fontId="4" fillId="9" borderId="1" xfId="0" applyNumberFormat="1" applyFont="1" applyFill="1" applyBorder="1" applyAlignment="1">
      <alignment horizontal="left" vertical="center"/>
    </xf>
    <xf numFmtId="2" fontId="13" fillId="0" borderId="1" xfId="0" applyNumberFormat="1" applyFont="1" applyFill="1" applyBorder="1" applyAlignment="1">
      <alignment horizontal="right"/>
    </xf>
    <xf numFmtId="0" fontId="9" fillId="10" borderId="1" xfId="0" applyNumberFormat="1" applyFont="1" applyFill="1" applyBorder="1" applyAlignment="1">
      <alignment horizontal="left" vertical="center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0" fontId="15" fillId="8" borderId="1" xfId="0" applyNumberFormat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1" fontId="15" fillId="8" borderId="1" xfId="0" applyNumberFormat="1" applyFont="1" applyFill="1" applyBorder="1" applyAlignment="1">
      <alignment horizontal="right" vertical="center" wrapText="1"/>
    </xf>
    <xf numFmtId="1" fontId="15" fillId="8" borderId="1" xfId="0" applyNumberFormat="1" applyFont="1" applyFill="1" applyBorder="1" applyAlignment="1">
      <alignment horizontal="center" vertical="center" wrapText="1"/>
    </xf>
    <xf numFmtId="2" fontId="15" fillId="8" borderId="2" xfId="0" applyNumberFormat="1" applyFont="1" applyFill="1" applyBorder="1" applyAlignment="1">
      <alignment horizontal="center" vertical="center" wrapText="1"/>
    </xf>
    <xf numFmtId="2" fontId="15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9" fillId="8" borderId="0" xfId="0" applyFont="1" applyFill="1"/>
    <xf numFmtId="0" fontId="8" fillId="9" borderId="1" xfId="0" applyFont="1" applyFill="1" applyBorder="1" applyAlignment="1">
      <alignment horizontal="left"/>
    </xf>
    <xf numFmtId="0" fontId="9" fillId="9" borderId="1" xfId="0" applyNumberFormat="1" applyFont="1" applyFill="1" applyBorder="1"/>
    <xf numFmtId="0" fontId="9" fillId="9" borderId="1" xfId="0" applyFont="1" applyFill="1" applyBorder="1" applyAlignment="1">
      <alignment horizontal="center"/>
    </xf>
    <xf numFmtId="0" fontId="9" fillId="9" borderId="1" xfId="0" applyFont="1" applyFill="1" applyBorder="1"/>
    <xf numFmtId="0" fontId="9" fillId="9" borderId="1" xfId="0" applyNumberFormat="1" applyFont="1" applyFill="1" applyBorder="1" applyAlignment="1">
      <alignment horizontal="center"/>
    </xf>
    <xf numFmtId="1" fontId="9" fillId="9" borderId="1" xfId="0" applyNumberFormat="1" applyFont="1" applyFill="1" applyBorder="1" applyAlignment="1">
      <alignment horizontal="right" vertical="center"/>
    </xf>
    <xf numFmtId="1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horizontal="right"/>
    </xf>
    <xf numFmtId="2" fontId="14" fillId="3" borderId="3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/>
    </xf>
    <xf numFmtId="0" fontId="9" fillId="9" borderId="1" xfId="0" applyNumberFormat="1" applyFont="1" applyFill="1" applyBorder="1" applyAlignment="1">
      <alignment horizontal="left"/>
    </xf>
    <xf numFmtId="0" fontId="9" fillId="0" borderId="3" xfId="0" applyFont="1" applyFill="1" applyBorder="1"/>
    <xf numFmtId="0" fontId="9" fillId="9" borderId="1" xfId="0" applyNumberFormat="1" applyFont="1" applyFill="1" applyBorder="1" applyAlignment="1">
      <alignment horizontal="left" vertical="center"/>
    </xf>
    <xf numFmtId="2" fontId="14" fillId="4" borderId="1" xfId="0" applyNumberFormat="1" applyFont="1" applyFill="1" applyBorder="1" applyAlignment="1">
      <alignment horizontal="right"/>
    </xf>
    <xf numFmtId="0" fontId="9" fillId="0" borderId="1" xfId="0" applyNumberFormat="1" applyFont="1" applyFill="1" applyBorder="1" applyAlignment="1">
      <alignment horizontal="left" vertical="center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1" fontId="9" fillId="0" borderId="0" xfId="0" applyNumberFormat="1" applyFont="1"/>
    <xf numFmtId="0" fontId="9" fillId="3" borderId="0" xfId="0" applyFont="1" applyFill="1"/>
    <xf numFmtId="0" fontId="14" fillId="0" borderId="4" xfId="0" applyFont="1" applyBorder="1"/>
    <xf numFmtId="0" fontId="9" fillId="4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1"/>
  <sheetViews>
    <sheetView topLeftCell="A26" zoomScaleNormal="100" zoomScaleSheetLayoutView="100" workbookViewId="0">
      <selection activeCell="B157" sqref="B157"/>
    </sheetView>
  </sheetViews>
  <sheetFormatPr defaultRowHeight="15"/>
  <cols>
    <col min="1" max="1" width="10.75" style="189" customWidth="1"/>
    <col min="2" max="2" width="16.25" style="190" customWidth="1"/>
    <col min="3" max="3" width="3.5" style="189" customWidth="1"/>
    <col min="4" max="4" width="29.25" style="189" customWidth="1"/>
    <col min="5" max="5" width="38.25" style="189" customWidth="1"/>
    <col min="6" max="11" width="1.625" style="189" hidden="1" customWidth="1"/>
    <col min="12" max="12" width="9.625" style="191" hidden="1" customWidth="1"/>
    <col min="13" max="13" width="14.25" style="189" hidden="1" customWidth="1"/>
    <col min="14" max="14" width="0.5" style="189" hidden="1" customWidth="1"/>
    <col min="15" max="15" width="3" style="189" hidden="1" customWidth="1"/>
    <col min="16" max="16" width="4.25" style="189" hidden="1" customWidth="1"/>
    <col min="17" max="17" width="3.375" style="189" hidden="1" customWidth="1"/>
    <col min="18" max="18" width="4.875" style="189" customWidth="1"/>
    <col min="19" max="19" width="4.5" style="189" customWidth="1"/>
    <col min="20" max="20" width="3.625" style="189" hidden="1" customWidth="1"/>
    <col min="21" max="21" width="3.875" style="189" hidden="1" customWidth="1"/>
    <col min="22" max="22" width="3.375" style="189" hidden="1" customWidth="1"/>
    <col min="23" max="23" width="5.5" style="189" customWidth="1"/>
    <col min="24" max="24" width="5.75" style="189" customWidth="1"/>
    <col min="25" max="25" width="6.625" style="192" customWidth="1"/>
    <col min="26" max="26" width="6.25" style="193" hidden="1" customWidth="1"/>
    <col min="27" max="27" width="6.75" style="193" hidden="1" customWidth="1"/>
    <col min="28" max="28" width="6" style="193" hidden="1" customWidth="1"/>
    <col min="29" max="29" width="7" style="194" hidden="1" customWidth="1"/>
    <col min="30" max="31" width="0" style="189" hidden="1" customWidth="1"/>
    <col min="32" max="16384" width="9" style="189"/>
  </cols>
  <sheetData>
    <row r="1" spans="1:31" s="169" customFormat="1" ht="25.5">
      <c r="A1" s="161" t="s">
        <v>14</v>
      </c>
      <c r="B1" s="161" t="s">
        <v>15</v>
      </c>
      <c r="C1" s="162" t="s">
        <v>131</v>
      </c>
      <c r="D1" s="161" t="s">
        <v>16</v>
      </c>
      <c r="E1" s="161" t="s">
        <v>17</v>
      </c>
      <c r="F1" s="161"/>
      <c r="G1" s="161"/>
      <c r="H1" s="161"/>
      <c r="I1" s="161"/>
      <c r="J1" s="161"/>
      <c r="K1" s="161"/>
      <c r="L1" s="161" t="s">
        <v>18</v>
      </c>
      <c r="M1" s="161" t="s">
        <v>19</v>
      </c>
      <c r="N1" s="162" t="s">
        <v>1</v>
      </c>
      <c r="O1" s="161" t="s">
        <v>20</v>
      </c>
      <c r="P1" s="161" t="s">
        <v>21</v>
      </c>
      <c r="Q1" s="162" t="s">
        <v>2</v>
      </c>
      <c r="R1" s="161" t="s">
        <v>32</v>
      </c>
      <c r="S1" s="161" t="s">
        <v>33</v>
      </c>
      <c r="T1" s="163" t="s">
        <v>3</v>
      </c>
      <c r="U1" s="163" t="s">
        <v>4</v>
      </c>
      <c r="V1" s="162" t="s">
        <v>31</v>
      </c>
      <c r="W1" s="161" t="s">
        <v>5</v>
      </c>
      <c r="X1" s="161" t="s">
        <v>6</v>
      </c>
      <c r="Y1" s="164" t="s">
        <v>163</v>
      </c>
      <c r="Z1" s="165" t="s">
        <v>161</v>
      </c>
      <c r="AA1" s="165" t="s">
        <v>164</v>
      </c>
      <c r="AB1" s="165" t="s">
        <v>162</v>
      </c>
      <c r="AC1" s="166" t="s">
        <v>165</v>
      </c>
      <c r="AD1" s="167" t="s">
        <v>166</v>
      </c>
      <c r="AE1" s="168" t="s">
        <v>167</v>
      </c>
    </row>
    <row r="2" spans="1:31" s="105" customFormat="1" ht="15.95" hidden="1" customHeight="1">
      <c r="A2" s="170"/>
      <c r="B2" s="171" t="s">
        <v>177</v>
      </c>
      <c r="C2" s="172">
        <v>1</v>
      </c>
      <c r="D2" s="171"/>
      <c r="E2" s="173" t="s">
        <v>179</v>
      </c>
      <c r="F2" s="173"/>
      <c r="G2" s="173"/>
      <c r="H2" s="173"/>
      <c r="I2" s="173"/>
      <c r="J2" s="173"/>
      <c r="K2" s="173"/>
      <c r="L2" s="172"/>
      <c r="M2" s="174"/>
      <c r="N2" s="172"/>
      <c r="O2" s="172">
        <v>1</v>
      </c>
      <c r="P2" s="172">
        <v>15</v>
      </c>
      <c r="Q2" s="172">
        <f t="shared" ref="Q2:Q45" si="0">P2-O2+1</f>
        <v>15</v>
      </c>
      <c r="R2" s="172"/>
      <c r="S2" s="172">
        <v>60</v>
      </c>
      <c r="T2" s="175">
        <f>R2/Q2</f>
        <v>0</v>
      </c>
      <c r="U2" s="176">
        <f>S2/6</f>
        <v>10</v>
      </c>
      <c r="V2" s="173"/>
      <c r="W2" s="177"/>
      <c r="X2" s="178">
        <f t="shared" ref="X2:X19" si="1">IF(Q2=0,0,S2/1.5)</f>
        <v>40</v>
      </c>
      <c r="Y2" s="176">
        <f t="shared" ref="Y2:Y24" si="2">V2+W2+X2</f>
        <v>40</v>
      </c>
      <c r="Z2" s="179"/>
      <c r="AA2" s="179" t="str">
        <f>IF(Z2&lt;=40,"1,1",IF(AND(40&lt;Z2,Z2&lt;=60),"1,2","1,3"))</f>
        <v>1,1</v>
      </c>
      <c r="AB2" s="179">
        <f t="shared" ref="AB2:AB13" si="3">AA2*Y2</f>
        <v>44</v>
      </c>
      <c r="AC2" s="130">
        <f>SUM(AB2:AB13)</f>
        <v>449</v>
      </c>
      <c r="AD2" s="180">
        <f>SUM(AB2:AB14)</f>
        <v>503</v>
      </c>
      <c r="AE2" s="181">
        <f>AD2-446</f>
        <v>57</v>
      </c>
    </row>
    <row r="3" spans="1:31" s="105" customFormat="1" ht="15.95" hidden="1" customHeight="1">
      <c r="A3" s="170"/>
      <c r="B3" s="171" t="s">
        <v>194</v>
      </c>
      <c r="C3" s="172">
        <v>1</v>
      </c>
      <c r="D3" s="171"/>
      <c r="E3" s="173" t="s">
        <v>179</v>
      </c>
      <c r="F3" s="173"/>
      <c r="G3" s="173"/>
      <c r="H3" s="173"/>
      <c r="I3" s="173"/>
      <c r="J3" s="173"/>
      <c r="K3" s="173"/>
      <c r="L3" s="172"/>
      <c r="M3" s="174"/>
      <c r="N3" s="172"/>
      <c r="O3" s="172">
        <v>1</v>
      </c>
      <c r="P3" s="172">
        <v>15</v>
      </c>
      <c r="Q3" s="172">
        <f t="shared" ref="Q3" si="4">P3-O3+1</f>
        <v>15</v>
      </c>
      <c r="R3" s="172"/>
      <c r="S3" s="172">
        <v>60</v>
      </c>
      <c r="T3" s="175">
        <f>R3/Q3</f>
        <v>0</v>
      </c>
      <c r="U3" s="176">
        <f>S3/6</f>
        <v>10</v>
      </c>
      <c r="V3" s="173"/>
      <c r="W3" s="177"/>
      <c r="X3" s="178">
        <f t="shared" ref="X3" si="5">IF(Q3=0,0,S3/1.5)</f>
        <v>40</v>
      </c>
      <c r="Y3" s="176">
        <f t="shared" ref="Y3" si="6">V3+W3+X3</f>
        <v>40</v>
      </c>
      <c r="Z3" s="179"/>
      <c r="AA3" s="179" t="str">
        <f>IF(Z3&lt;=40,"1,1",IF(AND(40&lt;Z3,Z3&lt;=60),"1,2","1,3"))</f>
        <v>1,1</v>
      </c>
      <c r="AB3" s="179">
        <f t="shared" ref="AB3" si="7">AA3*Y3</f>
        <v>44</v>
      </c>
      <c r="AC3" s="130">
        <f>SUM(AB3:AB14)</f>
        <v>459</v>
      </c>
      <c r="AD3" s="180">
        <f>SUM(AB3:AB15)</f>
        <v>513</v>
      </c>
      <c r="AE3" s="181">
        <f>AD3-446</f>
        <v>67</v>
      </c>
    </row>
    <row r="4" spans="1:31" s="105" customFormat="1" ht="15.95" hidden="1" customHeight="1">
      <c r="A4" s="182"/>
      <c r="B4" s="97" t="s">
        <v>195</v>
      </c>
      <c r="C4" s="98">
        <v>1</v>
      </c>
      <c r="D4" s="183"/>
      <c r="E4" s="183" t="s">
        <v>180</v>
      </c>
      <c r="F4" s="183"/>
      <c r="G4" s="183"/>
      <c r="H4" s="183"/>
      <c r="I4" s="183"/>
      <c r="J4" s="183"/>
      <c r="K4" s="183"/>
      <c r="L4" s="100"/>
      <c r="M4" s="100"/>
      <c r="N4" s="98"/>
      <c r="O4" s="98">
        <v>1</v>
      </c>
      <c r="P4" s="98">
        <v>15</v>
      </c>
      <c r="Q4" s="98">
        <f t="shared" si="0"/>
        <v>15</v>
      </c>
      <c r="R4" s="98"/>
      <c r="S4" s="98">
        <v>60</v>
      </c>
      <c r="T4" s="101">
        <f>R4/Q4</f>
        <v>0</v>
      </c>
      <c r="U4" s="102">
        <f>S4/6</f>
        <v>10</v>
      </c>
      <c r="V4" s="99"/>
      <c r="W4" s="103"/>
      <c r="X4" s="104">
        <f t="shared" si="1"/>
        <v>40</v>
      </c>
      <c r="Y4" s="102">
        <f t="shared" si="2"/>
        <v>40</v>
      </c>
      <c r="Z4" s="179"/>
      <c r="AA4" s="179">
        <v>1</v>
      </c>
      <c r="AB4" s="179">
        <f t="shared" si="3"/>
        <v>40</v>
      </c>
      <c r="AC4" s="130"/>
      <c r="AD4" s="122"/>
    </row>
    <row r="5" spans="1:31" s="105" customFormat="1" ht="15.95" hidden="1" customHeight="1">
      <c r="A5" s="182"/>
      <c r="B5" s="97" t="s">
        <v>196</v>
      </c>
      <c r="C5" s="98">
        <v>1</v>
      </c>
      <c r="D5" s="183"/>
      <c r="E5" s="183" t="s">
        <v>180</v>
      </c>
      <c r="F5" s="183"/>
      <c r="G5" s="183"/>
      <c r="H5" s="183"/>
      <c r="I5" s="183"/>
      <c r="J5" s="183"/>
      <c r="K5" s="183"/>
      <c r="L5" s="100"/>
      <c r="M5" s="100"/>
      <c r="N5" s="98"/>
      <c r="O5" s="98">
        <v>1</v>
      </c>
      <c r="P5" s="98">
        <v>15</v>
      </c>
      <c r="Q5" s="98">
        <f t="shared" ref="Q5:Q6" si="8">P5-O5+1</f>
        <v>15</v>
      </c>
      <c r="R5" s="98"/>
      <c r="S5" s="98">
        <v>60</v>
      </c>
      <c r="T5" s="101">
        <f>R5/Q5</f>
        <v>0</v>
      </c>
      <c r="U5" s="102">
        <f>S5/6</f>
        <v>10</v>
      </c>
      <c r="V5" s="99"/>
      <c r="W5" s="103"/>
      <c r="X5" s="104">
        <f t="shared" ref="X5:X6" si="9">IF(Q5=0,0,S5/1.5)</f>
        <v>40</v>
      </c>
      <c r="Y5" s="102">
        <f t="shared" ref="Y5:Y6" si="10">V5+W5+X5</f>
        <v>40</v>
      </c>
      <c r="Z5" s="179"/>
      <c r="AA5" s="179">
        <v>1</v>
      </c>
      <c r="AB5" s="179">
        <f t="shared" ref="AB5:AB6" si="11">AA5*Y5</f>
        <v>40</v>
      </c>
      <c r="AC5" s="130"/>
      <c r="AD5" s="122"/>
    </row>
    <row r="6" spans="1:31" s="105" customFormat="1" ht="15.95" hidden="1" customHeight="1">
      <c r="A6" s="182"/>
      <c r="B6" s="97" t="s">
        <v>195</v>
      </c>
      <c r="C6" s="98">
        <v>1</v>
      </c>
      <c r="D6" s="183"/>
      <c r="E6" s="183" t="s">
        <v>180</v>
      </c>
      <c r="F6" s="183"/>
      <c r="G6" s="183"/>
      <c r="H6" s="183"/>
      <c r="I6" s="183"/>
      <c r="J6" s="183"/>
      <c r="K6" s="183"/>
      <c r="L6" s="100"/>
      <c r="M6" s="100"/>
      <c r="N6" s="98"/>
      <c r="O6" s="98">
        <v>1</v>
      </c>
      <c r="P6" s="98">
        <v>15</v>
      </c>
      <c r="Q6" s="98">
        <f t="shared" si="8"/>
        <v>15</v>
      </c>
      <c r="R6" s="98"/>
      <c r="S6" s="98">
        <v>60</v>
      </c>
      <c r="T6" s="101">
        <f>R6/Q6</f>
        <v>0</v>
      </c>
      <c r="U6" s="102">
        <f>S6/6</f>
        <v>10</v>
      </c>
      <c r="V6" s="99"/>
      <c r="W6" s="103"/>
      <c r="X6" s="104">
        <f t="shared" si="9"/>
        <v>40</v>
      </c>
      <c r="Y6" s="102">
        <f t="shared" si="10"/>
        <v>40</v>
      </c>
      <c r="Z6" s="179"/>
      <c r="AA6" s="179">
        <v>1</v>
      </c>
      <c r="AB6" s="179">
        <f t="shared" si="11"/>
        <v>40</v>
      </c>
      <c r="AC6" s="130"/>
      <c r="AD6" s="122"/>
    </row>
    <row r="7" spans="1:31" s="105" customFormat="1" ht="15.95" hidden="1" customHeight="1">
      <c r="A7" s="182"/>
      <c r="B7" s="97" t="s">
        <v>196</v>
      </c>
      <c r="C7" s="98">
        <v>1</v>
      </c>
      <c r="D7" s="183"/>
      <c r="E7" s="183" t="s">
        <v>180</v>
      </c>
      <c r="F7" s="183"/>
      <c r="G7" s="183"/>
      <c r="H7" s="183"/>
      <c r="I7" s="183"/>
      <c r="J7" s="183"/>
      <c r="K7" s="183"/>
      <c r="L7" s="100"/>
      <c r="M7" s="100"/>
      <c r="N7" s="98"/>
      <c r="O7" s="98">
        <v>1</v>
      </c>
      <c r="P7" s="98">
        <v>15</v>
      </c>
      <c r="Q7" s="98">
        <f t="shared" ref="Q7" si="12">P7-O7+1</f>
        <v>15</v>
      </c>
      <c r="R7" s="98"/>
      <c r="S7" s="98">
        <v>60</v>
      </c>
      <c r="T7" s="101">
        <f>R7/Q7</f>
        <v>0</v>
      </c>
      <c r="U7" s="102">
        <f>S7/6</f>
        <v>10</v>
      </c>
      <c r="V7" s="99"/>
      <c r="W7" s="103"/>
      <c r="X7" s="104">
        <f t="shared" ref="X7" si="13">IF(Q7=0,0,S7/1.5)</f>
        <v>40</v>
      </c>
      <c r="Y7" s="102">
        <f t="shared" ref="Y7" si="14">V7+W7+X7</f>
        <v>40</v>
      </c>
      <c r="Z7" s="179"/>
      <c r="AA7" s="179">
        <v>1</v>
      </c>
      <c r="AB7" s="179">
        <f t="shared" ref="AB7" si="15">AA7*Y7</f>
        <v>40</v>
      </c>
      <c r="AC7" s="130"/>
      <c r="AD7" s="122"/>
    </row>
    <row r="8" spans="1:31" s="99" customFormat="1" hidden="1">
      <c r="A8" s="170"/>
      <c r="B8" s="171" t="s">
        <v>133</v>
      </c>
      <c r="C8" s="172">
        <v>1</v>
      </c>
      <c r="D8" s="184"/>
      <c r="E8" s="184" t="s">
        <v>181</v>
      </c>
      <c r="F8" s="184"/>
      <c r="G8" s="184"/>
      <c r="H8" s="184"/>
      <c r="I8" s="184"/>
      <c r="J8" s="184"/>
      <c r="K8" s="184"/>
      <c r="L8" s="174"/>
      <c r="M8" s="174"/>
      <c r="N8" s="172"/>
      <c r="O8" s="172">
        <v>1</v>
      </c>
      <c r="P8" s="172">
        <v>15</v>
      </c>
      <c r="Q8" s="172">
        <f t="shared" si="0"/>
        <v>15</v>
      </c>
      <c r="R8" s="172">
        <v>30</v>
      </c>
      <c r="S8" s="172"/>
      <c r="T8" s="175">
        <f>R8/Q8</f>
        <v>2</v>
      </c>
      <c r="U8" s="176">
        <f>S8/5</f>
        <v>0</v>
      </c>
      <c r="V8" s="173"/>
      <c r="W8" s="177">
        <f t="shared" ref="W8:W45" si="16">IF(Q8=0,0,R8)</f>
        <v>30</v>
      </c>
      <c r="X8" s="178">
        <f t="shared" si="1"/>
        <v>0</v>
      </c>
      <c r="Y8" s="176">
        <f t="shared" si="2"/>
        <v>30</v>
      </c>
      <c r="Z8" s="179"/>
      <c r="AA8" s="179" t="str">
        <f>IF(Z8&lt;=40,"1,1",IF(AND(40&lt;Z8,Z8&lt;=60),"1,2","1,3"))</f>
        <v>1,1</v>
      </c>
      <c r="AB8" s="179">
        <f t="shared" si="3"/>
        <v>33</v>
      </c>
      <c r="AC8" s="130"/>
      <c r="AD8" s="185"/>
    </row>
    <row r="9" spans="1:31" s="99" customFormat="1" hidden="1">
      <c r="A9" s="186"/>
      <c r="B9" s="171" t="s">
        <v>134</v>
      </c>
      <c r="C9" s="172">
        <v>1</v>
      </c>
      <c r="D9" s="184"/>
      <c r="E9" s="184" t="s">
        <v>181</v>
      </c>
      <c r="F9" s="173"/>
      <c r="G9" s="173"/>
      <c r="H9" s="173"/>
      <c r="I9" s="173"/>
      <c r="J9" s="173"/>
      <c r="K9" s="173"/>
      <c r="L9" s="172"/>
      <c r="M9" s="174"/>
      <c r="N9" s="172"/>
      <c r="O9" s="172">
        <v>1</v>
      </c>
      <c r="P9" s="172">
        <v>15</v>
      </c>
      <c r="Q9" s="172">
        <f t="shared" si="0"/>
        <v>15</v>
      </c>
      <c r="R9" s="172">
        <v>30</v>
      </c>
      <c r="S9" s="172"/>
      <c r="T9" s="175"/>
      <c r="U9" s="176">
        <f>S9/6</f>
        <v>0</v>
      </c>
      <c r="V9" s="173"/>
      <c r="W9" s="177">
        <f t="shared" si="16"/>
        <v>30</v>
      </c>
      <c r="X9" s="178">
        <f t="shared" si="1"/>
        <v>0</v>
      </c>
      <c r="Y9" s="176">
        <f t="shared" si="2"/>
        <v>30</v>
      </c>
      <c r="Z9" s="179"/>
      <c r="AA9" s="179" t="str">
        <f>IF(Z9&lt;=30,"1,1",IF(AND(30&lt;Z9,Z9&lt;=35),"1,2","1,3"))</f>
        <v>1,1</v>
      </c>
      <c r="AB9" s="179">
        <f t="shared" si="3"/>
        <v>33</v>
      </c>
      <c r="AC9" s="130"/>
      <c r="AD9" s="185"/>
    </row>
    <row r="10" spans="1:31" s="107" customFormat="1" hidden="1">
      <c r="A10" s="186"/>
      <c r="B10" s="171" t="s">
        <v>137</v>
      </c>
      <c r="C10" s="172">
        <v>1</v>
      </c>
      <c r="D10" s="184"/>
      <c r="E10" s="184" t="s">
        <v>181</v>
      </c>
      <c r="F10" s="173"/>
      <c r="G10" s="173"/>
      <c r="H10" s="173"/>
      <c r="I10" s="173"/>
      <c r="J10" s="173"/>
      <c r="K10" s="173"/>
      <c r="L10" s="172"/>
      <c r="M10" s="174"/>
      <c r="N10" s="172"/>
      <c r="O10" s="172">
        <v>1</v>
      </c>
      <c r="P10" s="172">
        <v>15</v>
      </c>
      <c r="Q10" s="172">
        <f t="shared" si="0"/>
        <v>15</v>
      </c>
      <c r="R10" s="172">
        <v>30</v>
      </c>
      <c r="S10" s="172"/>
      <c r="T10" s="175"/>
      <c r="U10" s="176">
        <f>S10/6</f>
        <v>0</v>
      </c>
      <c r="V10" s="173"/>
      <c r="W10" s="177">
        <f t="shared" si="16"/>
        <v>30</v>
      </c>
      <c r="X10" s="178">
        <f t="shared" si="1"/>
        <v>0</v>
      </c>
      <c r="Y10" s="176">
        <f t="shared" si="2"/>
        <v>30</v>
      </c>
      <c r="Z10" s="179"/>
      <c r="AA10" s="179" t="str">
        <f>IF(Z10&lt;=30,"1","1,1")</f>
        <v>1</v>
      </c>
      <c r="AB10" s="179">
        <f t="shared" si="3"/>
        <v>30</v>
      </c>
      <c r="AC10" s="187"/>
      <c r="AD10" s="123"/>
    </row>
    <row r="11" spans="1:31" s="107" customFormat="1" hidden="1">
      <c r="A11" s="186"/>
      <c r="B11" s="171" t="s">
        <v>138</v>
      </c>
      <c r="C11" s="172">
        <v>1</v>
      </c>
      <c r="D11" s="184"/>
      <c r="E11" s="184" t="s">
        <v>181</v>
      </c>
      <c r="F11" s="173"/>
      <c r="G11" s="173"/>
      <c r="H11" s="173"/>
      <c r="I11" s="173"/>
      <c r="J11" s="173"/>
      <c r="K11" s="173"/>
      <c r="L11" s="172"/>
      <c r="M11" s="174"/>
      <c r="N11" s="172"/>
      <c r="O11" s="172">
        <v>1</v>
      </c>
      <c r="P11" s="172">
        <v>15</v>
      </c>
      <c r="Q11" s="172">
        <f t="shared" si="0"/>
        <v>15</v>
      </c>
      <c r="R11" s="172">
        <v>30</v>
      </c>
      <c r="S11" s="172"/>
      <c r="T11" s="175"/>
      <c r="U11" s="176">
        <f>S11/6</f>
        <v>0</v>
      </c>
      <c r="V11" s="173"/>
      <c r="W11" s="177">
        <f t="shared" si="16"/>
        <v>30</v>
      </c>
      <c r="X11" s="178">
        <f t="shared" si="1"/>
        <v>0</v>
      </c>
      <c r="Y11" s="176">
        <f t="shared" si="2"/>
        <v>30</v>
      </c>
      <c r="Z11" s="179"/>
      <c r="AA11" s="179" t="str">
        <f>IF(Z11&lt;=30,"1","1,1")</f>
        <v>1</v>
      </c>
      <c r="AB11" s="179">
        <f t="shared" si="3"/>
        <v>30</v>
      </c>
      <c r="AC11" s="187"/>
      <c r="AD11" s="123"/>
    </row>
    <row r="12" spans="1:31" s="99" customFormat="1" hidden="1">
      <c r="A12" s="186"/>
      <c r="B12" s="171" t="s">
        <v>139</v>
      </c>
      <c r="C12" s="172">
        <v>1</v>
      </c>
      <c r="D12" s="184"/>
      <c r="E12" s="184" t="s">
        <v>181</v>
      </c>
      <c r="F12" s="173"/>
      <c r="G12" s="173"/>
      <c r="H12" s="173"/>
      <c r="I12" s="173"/>
      <c r="J12" s="173"/>
      <c r="K12" s="173"/>
      <c r="L12" s="172"/>
      <c r="M12" s="174"/>
      <c r="N12" s="172"/>
      <c r="O12" s="172">
        <v>1</v>
      </c>
      <c r="P12" s="172">
        <v>15</v>
      </c>
      <c r="Q12" s="172">
        <f t="shared" si="0"/>
        <v>15</v>
      </c>
      <c r="R12" s="172">
        <v>30</v>
      </c>
      <c r="S12" s="172"/>
      <c r="T12" s="175"/>
      <c r="U12" s="176">
        <f>S12/6</f>
        <v>0</v>
      </c>
      <c r="V12" s="173"/>
      <c r="W12" s="177">
        <f t="shared" si="16"/>
        <v>30</v>
      </c>
      <c r="X12" s="178">
        <f t="shared" si="1"/>
        <v>0</v>
      </c>
      <c r="Y12" s="176">
        <f t="shared" si="2"/>
        <v>30</v>
      </c>
      <c r="Z12" s="179"/>
      <c r="AA12" s="179" t="str">
        <f>IF(Z12&lt;=30,"1","1,1")</f>
        <v>1</v>
      </c>
      <c r="AB12" s="179">
        <f t="shared" si="3"/>
        <v>30</v>
      </c>
      <c r="AC12" s="130"/>
      <c r="AD12" s="185"/>
    </row>
    <row r="13" spans="1:31" s="99" customFormat="1" hidden="1">
      <c r="A13" s="188"/>
      <c r="B13" s="97" t="s">
        <v>178</v>
      </c>
      <c r="C13" s="98">
        <v>1</v>
      </c>
      <c r="D13" s="183"/>
      <c r="E13" s="99" t="s">
        <v>182</v>
      </c>
      <c r="L13" s="98"/>
      <c r="M13" s="100"/>
      <c r="N13" s="98"/>
      <c r="O13" s="98">
        <v>1</v>
      </c>
      <c r="P13" s="98">
        <v>15</v>
      </c>
      <c r="Q13" s="98">
        <f t="shared" si="0"/>
        <v>15</v>
      </c>
      <c r="R13" s="98">
        <v>45</v>
      </c>
      <c r="S13" s="98"/>
      <c r="T13" s="101"/>
      <c r="U13" s="102">
        <f>S13/6</f>
        <v>0</v>
      </c>
      <c r="W13" s="103">
        <f t="shared" si="16"/>
        <v>45</v>
      </c>
      <c r="X13" s="104">
        <f t="shared" si="1"/>
        <v>0</v>
      </c>
      <c r="Y13" s="102">
        <f t="shared" si="2"/>
        <v>45</v>
      </c>
      <c r="Z13" s="179"/>
      <c r="AA13" s="179" t="str">
        <f>IF(Z13&lt;=30,"1","1,1")</f>
        <v>1</v>
      </c>
      <c r="AB13" s="179">
        <f t="shared" si="3"/>
        <v>45</v>
      </c>
      <c r="AC13" s="130"/>
      <c r="AD13" s="185"/>
    </row>
    <row r="14" spans="1:31" s="99" customFormat="1" hidden="1">
      <c r="A14" s="186"/>
      <c r="B14" s="171" t="s">
        <v>184</v>
      </c>
      <c r="C14" s="172">
        <v>1</v>
      </c>
      <c r="D14" s="184"/>
      <c r="E14" s="173" t="s">
        <v>183</v>
      </c>
      <c r="F14" s="173"/>
      <c r="G14" s="173"/>
      <c r="H14" s="173"/>
      <c r="I14" s="173"/>
      <c r="J14" s="173"/>
      <c r="K14" s="173"/>
      <c r="L14" s="172"/>
      <c r="M14" s="174"/>
      <c r="N14" s="172"/>
      <c r="O14" s="172">
        <v>1</v>
      </c>
      <c r="P14" s="172">
        <v>15</v>
      </c>
      <c r="Q14" s="172">
        <f t="shared" si="0"/>
        <v>15</v>
      </c>
      <c r="R14" s="172"/>
      <c r="S14" s="172">
        <v>60</v>
      </c>
      <c r="T14" s="175"/>
      <c r="U14" s="176"/>
      <c r="V14" s="173"/>
      <c r="W14" s="177"/>
      <c r="X14" s="178">
        <f t="shared" si="1"/>
        <v>40</v>
      </c>
      <c r="Y14" s="176">
        <f t="shared" si="2"/>
        <v>40</v>
      </c>
      <c r="Z14" s="179"/>
      <c r="AA14" s="179"/>
      <c r="AB14" s="179">
        <v>54</v>
      </c>
      <c r="AC14" s="130"/>
      <c r="AD14" s="185"/>
    </row>
    <row r="15" spans="1:31" s="99" customFormat="1" hidden="1">
      <c r="A15" s="186"/>
      <c r="B15" s="171" t="s">
        <v>185</v>
      </c>
      <c r="C15" s="172">
        <v>1</v>
      </c>
      <c r="D15" s="184"/>
      <c r="E15" s="173" t="s">
        <v>183</v>
      </c>
      <c r="F15" s="173"/>
      <c r="G15" s="173"/>
      <c r="H15" s="173"/>
      <c r="I15" s="173"/>
      <c r="J15" s="173"/>
      <c r="K15" s="173"/>
      <c r="L15" s="172"/>
      <c r="M15" s="174"/>
      <c r="N15" s="172"/>
      <c r="O15" s="172">
        <v>1</v>
      </c>
      <c r="P15" s="172">
        <v>15</v>
      </c>
      <c r="Q15" s="172">
        <f t="shared" si="0"/>
        <v>15</v>
      </c>
      <c r="R15" s="172"/>
      <c r="S15" s="172">
        <v>60</v>
      </c>
      <c r="T15" s="175"/>
      <c r="U15" s="176"/>
      <c r="V15" s="173"/>
      <c r="W15" s="177"/>
      <c r="X15" s="178">
        <f t="shared" si="1"/>
        <v>40</v>
      </c>
      <c r="Y15" s="176">
        <f t="shared" si="2"/>
        <v>40</v>
      </c>
      <c r="Z15" s="179"/>
      <c r="AA15" s="179"/>
      <c r="AB15" s="179">
        <v>54</v>
      </c>
      <c r="AC15" s="130"/>
      <c r="AD15" s="185"/>
    </row>
    <row r="16" spans="1:31" s="99" customFormat="1" hidden="1">
      <c r="A16" s="188"/>
      <c r="B16" s="97" t="s">
        <v>184</v>
      </c>
      <c r="C16" s="98">
        <v>1</v>
      </c>
      <c r="D16" s="183"/>
      <c r="E16" s="99" t="s">
        <v>186</v>
      </c>
      <c r="L16" s="98"/>
      <c r="M16" s="100"/>
      <c r="N16" s="98"/>
      <c r="O16" s="98">
        <v>1</v>
      </c>
      <c r="P16" s="98">
        <v>15</v>
      </c>
      <c r="Q16" s="98">
        <f t="shared" si="0"/>
        <v>15</v>
      </c>
      <c r="R16" s="98"/>
      <c r="S16" s="98">
        <v>60</v>
      </c>
      <c r="T16" s="101"/>
      <c r="U16" s="102"/>
      <c r="W16" s="103"/>
      <c r="X16" s="104">
        <f t="shared" si="1"/>
        <v>40</v>
      </c>
      <c r="Y16" s="102">
        <f t="shared" si="2"/>
        <v>40</v>
      </c>
      <c r="Z16" s="179"/>
      <c r="AA16" s="179"/>
      <c r="AB16" s="179">
        <v>54</v>
      </c>
      <c r="AC16" s="130"/>
      <c r="AD16" s="185"/>
    </row>
    <row r="17" spans="1:30" s="99" customFormat="1" hidden="1">
      <c r="A17" s="188"/>
      <c r="B17" s="97" t="s">
        <v>185</v>
      </c>
      <c r="C17" s="98">
        <v>1</v>
      </c>
      <c r="D17" s="183"/>
      <c r="E17" s="99" t="s">
        <v>186</v>
      </c>
      <c r="L17" s="98"/>
      <c r="M17" s="100"/>
      <c r="N17" s="98"/>
      <c r="O17" s="98">
        <v>1</v>
      </c>
      <c r="P17" s="98">
        <v>15</v>
      </c>
      <c r="Q17" s="98">
        <f t="shared" si="0"/>
        <v>15</v>
      </c>
      <c r="R17" s="98"/>
      <c r="S17" s="98">
        <v>60</v>
      </c>
      <c r="T17" s="101"/>
      <c r="U17" s="102"/>
      <c r="W17" s="103"/>
      <c r="X17" s="104">
        <f t="shared" si="1"/>
        <v>40</v>
      </c>
      <c r="Y17" s="102">
        <f t="shared" si="2"/>
        <v>40</v>
      </c>
      <c r="Z17" s="179"/>
      <c r="AA17" s="179"/>
      <c r="AB17" s="179">
        <v>54</v>
      </c>
      <c r="AC17" s="130"/>
      <c r="AD17" s="185"/>
    </row>
    <row r="18" spans="1:30" s="99" customFormat="1" hidden="1">
      <c r="A18" s="186"/>
      <c r="B18" s="171" t="s">
        <v>187</v>
      </c>
      <c r="C18" s="172">
        <v>1</v>
      </c>
      <c r="D18" s="184"/>
      <c r="E18" s="173" t="s">
        <v>183</v>
      </c>
      <c r="F18" s="173"/>
      <c r="G18" s="173"/>
      <c r="H18" s="173"/>
      <c r="I18" s="173"/>
      <c r="J18" s="173"/>
      <c r="K18" s="173"/>
      <c r="L18" s="172"/>
      <c r="M18" s="174"/>
      <c r="N18" s="172"/>
      <c r="O18" s="172">
        <v>1</v>
      </c>
      <c r="P18" s="172">
        <v>15</v>
      </c>
      <c r="Q18" s="172">
        <f t="shared" si="0"/>
        <v>15</v>
      </c>
      <c r="R18" s="172"/>
      <c r="S18" s="172">
        <v>60</v>
      </c>
      <c r="T18" s="175"/>
      <c r="U18" s="176"/>
      <c r="V18" s="173"/>
      <c r="W18" s="177"/>
      <c r="X18" s="178">
        <f t="shared" si="1"/>
        <v>40</v>
      </c>
      <c r="Y18" s="176">
        <f t="shared" si="2"/>
        <v>40</v>
      </c>
      <c r="Z18" s="179"/>
      <c r="AA18" s="179"/>
      <c r="AB18" s="179">
        <v>54</v>
      </c>
      <c r="AC18" s="130"/>
      <c r="AD18" s="185"/>
    </row>
    <row r="19" spans="1:30" s="99" customFormat="1" hidden="1">
      <c r="A19" s="186"/>
      <c r="B19" s="171" t="s">
        <v>188</v>
      </c>
      <c r="C19" s="172">
        <v>1</v>
      </c>
      <c r="D19" s="184"/>
      <c r="E19" s="173" t="s">
        <v>183</v>
      </c>
      <c r="F19" s="173"/>
      <c r="G19" s="173"/>
      <c r="H19" s="173"/>
      <c r="I19" s="173"/>
      <c r="J19" s="173"/>
      <c r="K19" s="173"/>
      <c r="L19" s="172"/>
      <c r="M19" s="174"/>
      <c r="N19" s="172"/>
      <c r="O19" s="172">
        <v>1</v>
      </c>
      <c r="P19" s="172">
        <v>15</v>
      </c>
      <c r="Q19" s="172">
        <f t="shared" si="0"/>
        <v>15</v>
      </c>
      <c r="R19" s="172"/>
      <c r="S19" s="172">
        <v>60</v>
      </c>
      <c r="T19" s="175"/>
      <c r="U19" s="176"/>
      <c r="V19" s="173"/>
      <c r="W19" s="177"/>
      <c r="X19" s="178">
        <f t="shared" si="1"/>
        <v>40</v>
      </c>
      <c r="Y19" s="176">
        <f t="shared" si="2"/>
        <v>40</v>
      </c>
      <c r="Z19" s="179"/>
      <c r="AA19" s="179"/>
      <c r="AB19" s="179">
        <v>54</v>
      </c>
      <c r="AC19" s="130"/>
      <c r="AD19" s="185"/>
    </row>
    <row r="20" spans="1:30" s="99" customFormat="1">
      <c r="A20" s="188"/>
      <c r="B20" s="97" t="s">
        <v>133</v>
      </c>
      <c r="C20" s="98">
        <v>1</v>
      </c>
      <c r="D20" s="183" t="s">
        <v>262</v>
      </c>
      <c r="E20" s="99" t="s">
        <v>189</v>
      </c>
      <c r="L20" s="98"/>
      <c r="M20" s="100"/>
      <c r="N20" s="98"/>
      <c r="O20" s="98">
        <v>1</v>
      </c>
      <c r="P20" s="98">
        <v>15</v>
      </c>
      <c r="Q20" s="98">
        <f t="shared" si="0"/>
        <v>15</v>
      </c>
      <c r="R20" s="98">
        <v>45</v>
      </c>
      <c r="S20" s="98"/>
      <c r="T20" s="101"/>
      <c r="U20" s="102"/>
      <c r="W20" s="103">
        <f t="shared" si="16"/>
        <v>45</v>
      </c>
      <c r="X20" s="104"/>
      <c r="Y20" s="102">
        <f t="shared" si="2"/>
        <v>45</v>
      </c>
      <c r="Z20" s="179"/>
      <c r="AA20" s="179"/>
      <c r="AB20" s="179">
        <v>54</v>
      </c>
      <c r="AC20" s="130"/>
      <c r="AD20" s="185"/>
    </row>
    <row r="21" spans="1:30" s="99" customFormat="1">
      <c r="A21" s="188"/>
      <c r="B21" s="97" t="s">
        <v>134</v>
      </c>
      <c r="C21" s="98">
        <v>1</v>
      </c>
      <c r="D21" s="183" t="s">
        <v>262</v>
      </c>
      <c r="E21" s="99" t="s">
        <v>189</v>
      </c>
      <c r="L21" s="98"/>
      <c r="M21" s="100"/>
      <c r="N21" s="98"/>
      <c r="O21" s="98">
        <v>1</v>
      </c>
      <c r="P21" s="98">
        <v>15</v>
      </c>
      <c r="Q21" s="98">
        <f t="shared" si="0"/>
        <v>15</v>
      </c>
      <c r="R21" s="98">
        <v>45</v>
      </c>
      <c r="S21" s="98"/>
      <c r="T21" s="101"/>
      <c r="U21" s="102"/>
      <c r="W21" s="103">
        <f t="shared" si="16"/>
        <v>45</v>
      </c>
      <c r="X21" s="104"/>
      <c r="Y21" s="102">
        <f t="shared" si="2"/>
        <v>45</v>
      </c>
      <c r="Z21" s="179"/>
      <c r="AA21" s="179"/>
      <c r="AB21" s="179">
        <v>54</v>
      </c>
      <c r="AC21" s="130"/>
      <c r="AD21" s="185"/>
    </row>
    <row r="22" spans="1:30" s="99" customFormat="1">
      <c r="A22" s="188"/>
      <c r="B22" s="97" t="s">
        <v>137</v>
      </c>
      <c r="C22" s="98">
        <v>1</v>
      </c>
      <c r="D22" s="183" t="s">
        <v>263</v>
      </c>
      <c r="E22" s="99" t="s">
        <v>189</v>
      </c>
      <c r="L22" s="98"/>
      <c r="M22" s="100"/>
      <c r="N22" s="98"/>
      <c r="O22" s="98">
        <v>1</v>
      </c>
      <c r="P22" s="98">
        <v>15</v>
      </c>
      <c r="Q22" s="98">
        <f t="shared" si="0"/>
        <v>15</v>
      </c>
      <c r="R22" s="98">
        <v>45</v>
      </c>
      <c r="S22" s="98"/>
      <c r="T22" s="101"/>
      <c r="U22" s="102"/>
      <c r="W22" s="103">
        <f t="shared" si="16"/>
        <v>45</v>
      </c>
      <c r="X22" s="104"/>
      <c r="Y22" s="102">
        <f t="shared" si="2"/>
        <v>45</v>
      </c>
      <c r="Z22" s="179"/>
      <c r="AA22" s="179"/>
      <c r="AB22" s="179">
        <v>54</v>
      </c>
      <c r="AC22" s="130"/>
      <c r="AD22" s="185"/>
    </row>
    <row r="23" spans="1:30" s="99" customFormat="1">
      <c r="A23" s="188"/>
      <c r="B23" s="97" t="s">
        <v>138</v>
      </c>
      <c r="C23" s="98">
        <v>1</v>
      </c>
      <c r="D23" s="183" t="s">
        <v>263</v>
      </c>
      <c r="E23" s="99" t="s">
        <v>189</v>
      </c>
      <c r="L23" s="98"/>
      <c r="M23" s="100"/>
      <c r="N23" s="98"/>
      <c r="O23" s="98">
        <v>1</v>
      </c>
      <c r="P23" s="98">
        <v>15</v>
      </c>
      <c r="Q23" s="98">
        <f t="shared" si="0"/>
        <v>15</v>
      </c>
      <c r="R23" s="98">
        <v>45</v>
      </c>
      <c r="S23" s="98"/>
      <c r="T23" s="101"/>
      <c r="U23" s="102"/>
      <c r="W23" s="103">
        <f t="shared" si="16"/>
        <v>45</v>
      </c>
      <c r="X23" s="104"/>
      <c r="Y23" s="102">
        <f t="shared" si="2"/>
        <v>45</v>
      </c>
      <c r="Z23" s="179"/>
      <c r="AA23" s="179"/>
      <c r="AB23" s="179">
        <v>54</v>
      </c>
      <c r="AC23" s="130"/>
      <c r="AD23" s="185"/>
    </row>
    <row r="24" spans="1:30" s="99" customFormat="1">
      <c r="A24" s="188"/>
      <c r="B24" s="97" t="s">
        <v>139</v>
      </c>
      <c r="C24" s="98">
        <v>1</v>
      </c>
      <c r="D24" s="183" t="s">
        <v>263</v>
      </c>
      <c r="E24" s="99" t="s">
        <v>189</v>
      </c>
      <c r="L24" s="98"/>
      <c r="M24" s="100"/>
      <c r="N24" s="98"/>
      <c r="O24" s="98">
        <v>1</v>
      </c>
      <c r="P24" s="98">
        <v>15</v>
      </c>
      <c r="Q24" s="98">
        <f t="shared" si="0"/>
        <v>15</v>
      </c>
      <c r="R24" s="98">
        <v>45</v>
      </c>
      <c r="S24" s="98"/>
      <c r="T24" s="101"/>
      <c r="U24" s="102"/>
      <c r="W24" s="103">
        <f t="shared" si="16"/>
        <v>45</v>
      </c>
      <c r="X24" s="104"/>
      <c r="Y24" s="102">
        <f t="shared" si="2"/>
        <v>45</v>
      </c>
      <c r="Z24" s="179"/>
      <c r="AA24" s="179"/>
      <c r="AB24" s="179">
        <v>54</v>
      </c>
      <c r="AC24" s="130"/>
      <c r="AD24" s="185"/>
    </row>
    <row r="25" spans="1:30" s="99" customFormat="1">
      <c r="A25" s="186"/>
      <c r="B25" s="171" t="s">
        <v>133</v>
      </c>
      <c r="C25" s="172">
        <v>1</v>
      </c>
      <c r="D25" s="184" t="s">
        <v>264</v>
      </c>
      <c r="E25" s="173" t="s">
        <v>191</v>
      </c>
      <c r="F25" s="173"/>
      <c r="G25" s="173"/>
      <c r="H25" s="173"/>
      <c r="I25" s="173"/>
      <c r="J25" s="173"/>
      <c r="K25" s="173"/>
      <c r="L25" s="172"/>
      <c r="M25" s="174"/>
      <c r="N25" s="172"/>
      <c r="O25" s="172">
        <v>1</v>
      </c>
      <c r="P25" s="172">
        <v>15</v>
      </c>
      <c r="Q25" s="172">
        <f>P25-O25+1</f>
        <v>15</v>
      </c>
      <c r="R25" s="172">
        <v>45</v>
      </c>
      <c r="S25" s="172"/>
      <c r="T25" s="175"/>
      <c r="U25" s="176"/>
      <c r="V25" s="173"/>
      <c r="W25" s="177">
        <f>IF(Q25=0,0,R25)</f>
        <v>45</v>
      </c>
      <c r="X25" s="178"/>
      <c r="Y25" s="176">
        <f>V25+W25+X25</f>
        <v>45</v>
      </c>
      <c r="Z25" s="179"/>
      <c r="AA25" s="179"/>
      <c r="AB25" s="179">
        <v>54</v>
      </c>
      <c r="AC25" s="130"/>
      <c r="AD25" s="185"/>
    </row>
    <row r="26" spans="1:30" s="99" customFormat="1">
      <c r="A26" s="186"/>
      <c r="B26" s="171" t="s">
        <v>134</v>
      </c>
      <c r="C26" s="172">
        <v>1</v>
      </c>
      <c r="D26" s="184" t="s">
        <v>264</v>
      </c>
      <c r="E26" s="173" t="s">
        <v>191</v>
      </c>
      <c r="F26" s="173"/>
      <c r="G26" s="173"/>
      <c r="H26" s="173"/>
      <c r="I26" s="173"/>
      <c r="J26" s="173"/>
      <c r="K26" s="173"/>
      <c r="L26" s="172"/>
      <c r="M26" s="174"/>
      <c r="N26" s="172"/>
      <c r="O26" s="172">
        <v>1</v>
      </c>
      <c r="P26" s="172">
        <v>15</v>
      </c>
      <c r="Q26" s="172">
        <f>P26-O26+1</f>
        <v>15</v>
      </c>
      <c r="R26" s="172">
        <v>45</v>
      </c>
      <c r="S26" s="172"/>
      <c r="T26" s="175"/>
      <c r="U26" s="176"/>
      <c r="V26" s="173"/>
      <c r="W26" s="177">
        <f>IF(Q26=0,0,R26)</f>
        <v>45</v>
      </c>
      <c r="X26" s="178"/>
      <c r="Y26" s="176">
        <f>V26+W26+X26</f>
        <v>45</v>
      </c>
      <c r="Z26" s="179"/>
      <c r="AA26" s="179"/>
      <c r="AB26" s="179">
        <v>54</v>
      </c>
      <c r="AC26" s="130"/>
      <c r="AD26" s="185"/>
    </row>
    <row r="27" spans="1:30" s="99" customFormat="1">
      <c r="A27" s="186"/>
      <c r="B27" s="171" t="s">
        <v>137</v>
      </c>
      <c r="C27" s="172">
        <v>1</v>
      </c>
      <c r="D27" s="184" t="s">
        <v>264</v>
      </c>
      <c r="E27" s="173" t="s">
        <v>191</v>
      </c>
      <c r="F27" s="173"/>
      <c r="G27" s="173"/>
      <c r="H27" s="173"/>
      <c r="I27" s="173"/>
      <c r="J27" s="173"/>
      <c r="K27" s="173"/>
      <c r="L27" s="172"/>
      <c r="M27" s="174"/>
      <c r="N27" s="172"/>
      <c r="O27" s="172">
        <v>1</v>
      </c>
      <c r="P27" s="172">
        <v>15</v>
      </c>
      <c r="Q27" s="172">
        <f>P27-O27+1</f>
        <v>15</v>
      </c>
      <c r="R27" s="172">
        <v>45</v>
      </c>
      <c r="S27" s="172"/>
      <c r="T27" s="175"/>
      <c r="U27" s="176"/>
      <c r="V27" s="173"/>
      <c r="W27" s="177">
        <f>IF(Q27=0,0,R27)</f>
        <v>45</v>
      </c>
      <c r="X27" s="178"/>
      <c r="Y27" s="176">
        <f>V27+W27+X27</f>
        <v>45</v>
      </c>
      <c r="Z27" s="179"/>
      <c r="AA27" s="179"/>
      <c r="AB27" s="179">
        <v>54</v>
      </c>
      <c r="AC27" s="130"/>
      <c r="AD27" s="185"/>
    </row>
    <row r="28" spans="1:30" s="99" customFormat="1">
      <c r="A28" s="186"/>
      <c r="B28" s="171" t="s">
        <v>138</v>
      </c>
      <c r="C28" s="172">
        <v>1</v>
      </c>
      <c r="D28" s="184" t="s">
        <v>265</v>
      </c>
      <c r="E28" s="173" t="s">
        <v>191</v>
      </c>
      <c r="F28" s="173"/>
      <c r="G28" s="173"/>
      <c r="H28" s="173"/>
      <c r="I28" s="173"/>
      <c r="J28" s="173"/>
      <c r="K28" s="173"/>
      <c r="L28" s="172"/>
      <c r="M28" s="174"/>
      <c r="N28" s="172"/>
      <c r="O28" s="172">
        <v>1</v>
      </c>
      <c r="P28" s="172">
        <v>15</v>
      </c>
      <c r="Q28" s="172">
        <f>P28-O28+1</f>
        <v>15</v>
      </c>
      <c r="R28" s="172">
        <v>45</v>
      </c>
      <c r="S28" s="172"/>
      <c r="T28" s="175"/>
      <c r="U28" s="176"/>
      <c r="V28" s="173"/>
      <c r="W28" s="177">
        <f>IF(Q28=0,0,R28)</f>
        <v>45</v>
      </c>
      <c r="X28" s="178"/>
      <c r="Y28" s="176">
        <f>V28+W28+X28</f>
        <v>45</v>
      </c>
      <c r="Z28" s="179"/>
      <c r="AA28" s="179"/>
      <c r="AB28" s="179">
        <v>54</v>
      </c>
      <c r="AC28" s="130"/>
      <c r="AD28" s="185"/>
    </row>
    <row r="29" spans="1:30" s="99" customFormat="1">
      <c r="A29" s="186"/>
      <c r="B29" s="171" t="s">
        <v>139</v>
      </c>
      <c r="C29" s="172">
        <v>1</v>
      </c>
      <c r="D29" s="184" t="s">
        <v>265</v>
      </c>
      <c r="E29" s="173" t="s">
        <v>191</v>
      </c>
      <c r="F29" s="173"/>
      <c r="G29" s="173"/>
      <c r="H29" s="173"/>
      <c r="I29" s="173"/>
      <c r="J29" s="173"/>
      <c r="K29" s="173"/>
      <c r="L29" s="172"/>
      <c r="M29" s="174"/>
      <c r="N29" s="172"/>
      <c r="O29" s="172">
        <v>1</v>
      </c>
      <c r="P29" s="172">
        <v>15</v>
      </c>
      <c r="Q29" s="172">
        <f>P29-O29+1</f>
        <v>15</v>
      </c>
      <c r="R29" s="172">
        <v>45</v>
      </c>
      <c r="S29" s="172"/>
      <c r="T29" s="175"/>
      <c r="U29" s="176"/>
      <c r="V29" s="173"/>
      <c r="W29" s="177">
        <f>IF(Q29=0,0,R29)</f>
        <v>45</v>
      </c>
      <c r="X29" s="178"/>
      <c r="Y29" s="176">
        <f>V29+W29+X29</f>
        <v>45</v>
      </c>
      <c r="Z29" s="179"/>
      <c r="AA29" s="179"/>
      <c r="AB29" s="179">
        <v>54</v>
      </c>
      <c r="AC29" s="130"/>
      <c r="AD29" s="185"/>
    </row>
    <row r="30" spans="1:30" s="99" customFormat="1">
      <c r="A30" s="188"/>
      <c r="B30" s="97" t="s">
        <v>133</v>
      </c>
      <c r="C30" s="98">
        <v>1</v>
      </c>
      <c r="D30" s="183" t="s">
        <v>264</v>
      </c>
      <c r="E30" s="99" t="s">
        <v>197</v>
      </c>
      <c r="L30" s="98"/>
      <c r="M30" s="100"/>
      <c r="N30" s="98"/>
      <c r="O30" s="98">
        <v>1</v>
      </c>
      <c r="P30" s="98">
        <v>15</v>
      </c>
      <c r="Q30" s="98">
        <f>P30-O30+1</f>
        <v>15</v>
      </c>
      <c r="R30" s="98">
        <v>30</v>
      </c>
      <c r="S30" s="98"/>
      <c r="T30" s="101"/>
      <c r="U30" s="102"/>
      <c r="W30" s="103">
        <f>IF(Q30=0,0,R30)</f>
        <v>30</v>
      </c>
      <c r="X30" s="104"/>
      <c r="Y30" s="102">
        <f>V30+W30+X30</f>
        <v>30</v>
      </c>
      <c r="Z30" s="179"/>
      <c r="AA30" s="179"/>
      <c r="AB30" s="179">
        <v>54</v>
      </c>
      <c r="AC30" s="130"/>
      <c r="AD30" s="185"/>
    </row>
    <row r="31" spans="1:30" s="99" customFormat="1">
      <c r="A31" s="188"/>
      <c r="B31" s="97" t="s">
        <v>134</v>
      </c>
      <c r="C31" s="98">
        <v>1</v>
      </c>
      <c r="D31" s="183" t="s">
        <v>264</v>
      </c>
      <c r="E31" s="99" t="s">
        <v>197</v>
      </c>
      <c r="L31" s="98"/>
      <c r="M31" s="100"/>
      <c r="N31" s="98"/>
      <c r="O31" s="98">
        <v>1</v>
      </c>
      <c r="P31" s="98">
        <v>15</v>
      </c>
      <c r="Q31" s="98">
        <f>P31-O31+1</f>
        <v>15</v>
      </c>
      <c r="R31" s="98">
        <v>30</v>
      </c>
      <c r="S31" s="98"/>
      <c r="T31" s="101"/>
      <c r="U31" s="102"/>
      <c r="W31" s="103">
        <f>IF(Q31=0,0,R31)</f>
        <v>30</v>
      </c>
      <c r="X31" s="104"/>
      <c r="Y31" s="102">
        <f>V31+W31+X31</f>
        <v>30</v>
      </c>
      <c r="Z31" s="179"/>
      <c r="AA31" s="179"/>
      <c r="AB31" s="179">
        <v>54</v>
      </c>
      <c r="AC31" s="130"/>
      <c r="AD31" s="185"/>
    </row>
    <row r="32" spans="1:30" s="99" customFormat="1">
      <c r="A32" s="188"/>
      <c r="B32" s="97" t="s">
        <v>137</v>
      </c>
      <c r="C32" s="98">
        <v>1</v>
      </c>
      <c r="D32" s="183" t="s">
        <v>266</v>
      </c>
      <c r="E32" s="99" t="s">
        <v>197</v>
      </c>
      <c r="L32" s="98"/>
      <c r="M32" s="100"/>
      <c r="N32" s="98"/>
      <c r="O32" s="98">
        <v>1</v>
      </c>
      <c r="P32" s="98">
        <v>15</v>
      </c>
      <c r="Q32" s="98">
        <f>P32-O32+1</f>
        <v>15</v>
      </c>
      <c r="R32" s="98">
        <v>30</v>
      </c>
      <c r="S32" s="98"/>
      <c r="T32" s="101"/>
      <c r="U32" s="102"/>
      <c r="W32" s="103">
        <f>IF(Q32=0,0,R32)</f>
        <v>30</v>
      </c>
      <c r="X32" s="104"/>
      <c r="Y32" s="102">
        <f>V32+W32+X32</f>
        <v>30</v>
      </c>
      <c r="Z32" s="179"/>
      <c r="AA32" s="179"/>
      <c r="AB32" s="179">
        <v>54</v>
      </c>
      <c r="AC32" s="130"/>
      <c r="AD32" s="185"/>
    </row>
    <row r="33" spans="1:30" s="99" customFormat="1">
      <c r="A33" s="188"/>
      <c r="B33" s="97" t="s">
        <v>138</v>
      </c>
      <c r="C33" s="98">
        <v>1</v>
      </c>
      <c r="D33" s="183" t="s">
        <v>266</v>
      </c>
      <c r="E33" s="99" t="s">
        <v>197</v>
      </c>
      <c r="L33" s="98"/>
      <c r="M33" s="100"/>
      <c r="N33" s="98"/>
      <c r="O33" s="98">
        <v>1</v>
      </c>
      <c r="P33" s="98">
        <v>15</v>
      </c>
      <c r="Q33" s="98">
        <f>P33-O33+1</f>
        <v>15</v>
      </c>
      <c r="R33" s="98">
        <v>30</v>
      </c>
      <c r="S33" s="98"/>
      <c r="T33" s="101"/>
      <c r="U33" s="102"/>
      <c r="W33" s="103">
        <f>IF(Q33=0,0,R33)</f>
        <v>30</v>
      </c>
      <c r="X33" s="104"/>
      <c r="Y33" s="102">
        <f>V33+W33+X33</f>
        <v>30</v>
      </c>
      <c r="Z33" s="179"/>
      <c r="AA33" s="179"/>
      <c r="AB33" s="179">
        <v>54</v>
      </c>
      <c r="AC33" s="130"/>
      <c r="AD33" s="185"/>
    </row>
    <row r="34" spans="1:30" s="99" customFormat="1">
      <c r="A34" s="188"/>
      <c r="B34" s="97" t="s">
        <v>139</v>
      </c>
      <c r="C34" s="98">
        <v>1</v>
      </c>
      <c r="D34" s="183" t="s">
        <v>266</v>
      </c>
      <c r="E34" s="99" t="s">
        <v>197</v>
      </c>
      <c r="L34" s="98"/>
      <c r="M34" s="100"/>
      <c r="N34" s="98"/>
      <c r="O34" s="98">
        <v>1</v>
      </c>
      <c r="P34" s="98">
        <v>15</v>
      </c>
      <c r="Q34" s="98">
        <f>P34-O34+1</f>
        <v>15</v>
      </c>
      <c r="R34" s="98">
        <v>30</v>
      </c>
      <c r="S34" s="98"/>
      <c r="T34" s="101"/>
      <c r="U34" s="102"/>
      <c r="W34" s="103">
        <f>IF(Q34=0,0,R34)</f>
        <v>30</v>
      </c>
      <c r="X34" s="104"/>
      <c r="Y34" s="102">
        <f>V34+W34+X34</f>
        <v>30</v>
      </c>
      <c r="Z34" s="179"/>
      <c r="AA34" s="179"/>
      <c r="AB34" s="179">
        <v>54</v>
      </c>
      <c r="AC34" s="130"/>
      <c r="AD34" s="185"/>
    </row>
    <row r="35" spans="1:30" s="99" customFormat="1" hidden="1">
      <c r="A35" s="186"/>
      <c r="B35" s="171" t="s">
        <v>133</v>
      </c>
      <c r="C35" s="172">
        <v>1</v>
      </c>
      <c r="D35" s="183" t="s">
        <v>266</v>
      </c>
      <c r="E35" s="173" t="s">
        <v>190</v>
      </c>
      <c r="F35" s="173"/>
      <c r="G35" s="173"/>
      <c r="H35" s="173"/>
      <c r="I35" s="173"/>
      <c r="J35" s="173"/>
      <c r="K35" s="173"/>
      <c r="L35" s="172"/>
      <c r="M35" s="174"/>
      <c r="N35" s="172"/>
      <c r="O35" s="172">
        <v>1</v>
      </c>
      <c r="P35" s="172">
        <v>15</v>
      </c>
      <c r="Q35" s="172">
        <f t="shared" si="0"/>
        <v>15</v>
      </c>
      <c r="R35" s="172">
        <v>60</v>
      </c>
      <c r="S35" s="172"/>
      <c r="T35" s="175"/>
      <c r="U35" s="176"/>
      <c r="V35" s="173"/>
      <c r="W35" s="177">
        <f t="shared" si="16"/>
        <v>60</v>
      </c>
      <c r="X35" s="178"/>
      <c r="Y35" s="176">
        <f>V35+W35+X35</f>
        <v>60</v>
      </c>
      <c r="Z35" s="179"/>
      <c r="AA35" s="179"/>
      <c r="AB35" s="179">
        <v>54</v>
      </c>
      <c r="AC35" s="130"/>
      <c r="AD35" s="185"/>
    </row>
    <row r="36" spans="1:30" s="99" customFormat="1" hidden="1">
      <c r="A36" s="186"/>
      <c r="B36" s="171" t="s">
        <v>134</v>
      </c>
      <c r="C36" s="172">
        <v>1</v>
      </c>
      <c r="D36" s="183" t="s">
        <v>266</v>
      </c>
      <c r="E36" s="173" t="s">
        <v>190</v>
      </c>
      <c r="F36" s="173"/>
      <c r="G36" s="173"/>
      <c r="H36" s="173"/>
      <c r="I36" s="173"/>
      <c r="J36" s="173"/>
      <c r="K36" s="173"/>
      <c r="L36" s="172"/>
      <c r="M36" s="174"/>
      <c r="N36" s="172"/>
      <c r="O36" s="172">
        <v>1</v>
      </c>
      <c r="P36" s="172">
        <v>15</v>
      </c>
      <c r="Q36" s="172">
        <f t="shared" si="0"/>
        <v>15</v>
      </c>
      <c r="R36" s="172">
        <v>60</v>
      </c>
      <c r="S36" s="172"/>
      <c r="T36" s="175"/>
      <c r="U36" s="176"/>
      <c r="V36" s="173"/>
      <c r="W36" s="177">
        <f t="shared" si="16"/>
        <v>60</v>
      </c>
      <c r="X36" s="178"/>
      <c r="Y36" s="176">
        <f t="shared" ref="Y36:Y45" si="17">V36+W36+X36</f>
        <v>60</v>
      </c>
      <c r="Z36" s="179"/>
      <c r="AA36" s="179"/>
      <c r="AB36" s="179">
        <v>54</v>
      </c>
      <c r="AC36" s="130"/>
      <c r="AD36" s="185"/>
    </row>
    <row r="37" spans="1:30" s="99" customFormat="1" hidden="1">
      <c r="A37" s="186"/>
      <c r="B37" s="171" t="s">
        <v>137</v>
      </c>
      <c r="C37" s="172">
        <v>1</v>
      </c>
      <c r="D37" s="183" t="s">
        <v>266</v>
      </c>
      <c r="E37" s="173" t="s">
        <v>190</v>
      </c>
      <c r="F37" s="173"/>
      <c r="G37" s="173"/>
      <c r="H37" s="173"/>
      <c r="I37" s="173"/>
      <c r="J37" s="173"/>
      <c r="K37" s="173"/>
      <c r="L37" s="172"/>
      <c r="M37" s="174"/>
      <c r="N37" s="172"/>
      <c r="O37" s="172">
        <v>1</v>
      </c>
      <c r="P37" s="172">
        <v>15</v>
      </c>
      <c r="Q37" s="172">
        <f t="shared" si="0"/>
        <v>15</v>
      </c>
      <c r="R37" s="172">
        <v>60</v>
      </c>
      <c r="S37" s="172"/>
      <c r="T37" s="175"/>
      <c r="U37" s="176"/>
      <c r="V37" s="173"/>
      <c r="W37" s="177">
        <f t="shared" si="16"/>
        <v>60</v>
      </c>
      <c r="X37" s="178"/>
      <c r="Y37" s="176">
        <f t="shared" si="17"/>
        <v>60</v>
      </c>
      <c r="Z37" s="179"/>
      <c r="AA37" s="179"/>
      <c r="AB37" s="179">
        <v>54</v>
      </c>
      <c r="AC37" s="130"/>
      <c r="AD37" s="185"/>
    </row>
    <row r="38" spans="1:30" s="99" customFormat="1" hidden="1">
      <c r="A38" s="186"/>
      <c r="B38" s="171" t="s">
        <v>138</v>
      </c>
      <c r="C38" s="172">
        <v>1</v>
      </c>
      <c r="D38" s="183" t="s">
        <v>266</v>
      </c>
      <c r="E38" s="173" t="s">
        <v>190</v>
      </c>
      <c r="F38" s="173"/>
      <c r="G38" s="173"/>
      <c r="H38" s="173"/>
      <c r="I38" s="173"/>
      <c r="J38" s="173"/>
      <c r="K38" s="173"/>
      <c r="L38" s="172"/>
      <c r="M38" s="174"/>
      <c r="N38" s="172"/>
      <c r="O38" s="172">
        <v>1</v>
      </c>
      <c r="P38" s="172">
        <v>15</v>
      </c>
      <c r="Q38" s="172">
        <f t="shared" si="0"/>
        <v>15</v>
      </c>
      <c r="R38" s="172">
        <v>60</v>
      </c>
      <c r="S38" s="172"/>
      <c r="T38" s="175"/>
      <c r="U38" s="176"/>
      <c r="V38" s="173"/>
      <c r="W38" s="177">
        <f t="shared" si="16"/>
        <v>60</v>
      </c>
      <c r="X38" s="178"/>
      <c r="Y38" s="176">
        <f t="shared" si="17"/>
        <v>60</v>
      </c>
      <c r="Z38" s="179"/>
      <c r="AA38" s="179"/>
      <c r="AB38" s="179">
        <v>54</v>
      </c>
      <c r="AC38" s="130"/>
      <c r="AD38" s="185"/>
    </row>
    <row r="39" spans="1:30" s="99" customFormat="1" hidden="1">
      <c r="A39" s="186"/>
      <c r="B39" s="171" t="s">
        <v>139</v>
      </c>
      <c r="C39" s="172">
        <v>1</v>
      </c>
      <c r="D39" s="183" t="s">
        <v>266</v>
      </c>
      <c r="E39" s="173" t="s">
        <v>190</v>
      </c>
      <c r="F39" s="173"/>
      <c r="G39" s="173"/>
      <c r="H39" s="173"/>
      <c r="I39" s="173"/>
      <c r="J39" s="173"/>
      <c r="K39" s="173"/>
      <c r="L39" s="172"/>
      <c r="M39" s="174"/>
      <c r="N39" s="172"/>
      <c r="O39" s="172">
        <v>1</v>
      </c>
      <c r="P39" s="172">
        <v>15</v>
      </c>
      <c r="Q39" s="172">
        <f t="shared" si="0"/>
        <v>15</v>
      </c>
      <c r="R39" s="172">
        <v>60</v>
      </c>
      <c r="S39" s="172"/>
      <c r="T39" s="175"/>
      <c r="U39" s="176"/>
      <c r="V39" s="173"/>
      <c r="W39" s="177">
        <f t="shared" si="16"/>
        <v>60</v>
      </c>
      <c r="X39" s="178"/>
      <c r="Y39" s="176">
        <f t="shared" si="17"/>
        <v>60</v>
      </c>
      <c r="Z39" s="179"/>
      <c r="AA39" s="179"/>
      <c r="AB39" s="179">
        <v>54</v>
      </c>
      <c r="AC39" s="130"/>
      <c r="AD39" s="185"/>
    </row>
    <row r="40" spans="1:30" s="99" customFormat="1" hidden="1">
      <c r="A40" s="186"/>
      <c r="B40" s="171" t="s">
        <v>132</v>
      </c>
      <c r="C40" s="172">
        <v>1</v>
      </c>
      <c r="D40" s="183" t="s">
        <v>266</v>
      </c>
      <c r="E40" s="173" t="s">
        <v>190</v>
      </c>
      <c r="F40" s="173"/>
      <c r="G40" s="173"/>
      <c r="H40" s="173"/>
      <c r="I40" s="173"/>
      <c r="J40" s="173"/>
      <c r="K40" s="173"/>
      <c r="L40" s="172"/>
      <c r="M40" s="174"/>
      <c r="N40" s="172"/>
      <c r="O40" s="172">
        <v>1</v>
      </c>
      <c r="P40" s="172">
        <v>15</v>
      </c>
      <c r="Q40" s="172">
        <f t="shared" si="0"/>
        <v>15</v>
      </c>
      <c r="R40" s="172">
        <v>60</v>
      </c>
      <c r="S40" s="172"/>
      <c r="T40" s="175"/>
      <c r="U40" s="176"/>
      <c r="V40" s="173"/>
      <c r="W40" s="177">
        <f t="shared" si="16"/>
        <v>60</v>
      </c>
      <c r="X40" s="178"/>
      <c r="Y40" s="176">
        <f t="shared" si="17"/>
        <v>60</v>
      </c>
      <c r="Z40" s="179"/>
      <c r="AA40" s="179"/>
      <c r="AB40" s="179">
        <v>54</v>
      </c>
      <c r="AC40" s="130"/>
      <c r="AD40" s="185"/>
    </row>
    <row r="41" spans="1:30" s="99" customFormat="1" hidden="1">
      <c r="A41" s="188"/>
      <c r="B41" s="97" t="s">
        <v>133</v>
      </c>
      <c r="C41" s="98">
        <v>1</v>
      </c>
      <c r="D41" s="183" t="s">
        <v>266</v>
      </c>
      <c r="E41" s="99" t="s">
        <v>192</v>
      </c>
      <c r="L41" s="98"/>
      <c r="M41" s="100"/>
      <c r="N41" s="98"/>
      <c r="O41" s="98">
        <v>1</v>
      </c>
      <c r="P41" s="98">
        <v>15</v>
      </c>
      <c r="Q41" s="98">
        <f t="shared" si="0"/>
        <v>15</v>
      </c>
      <c r="R41" s="98">
        <v>15</v>
      </c>
      <c r="S41" s="98"/>
      <c r="T41" s="101"/>
      <c r="U41" s="102"/>
      <c r="W41" s="103">
        <f t="shared" si="16"/>
        <v>15</v>
      </c>
      <c r="X41" s="104"/>
      <c r="Y41" s="102">
        <f t="shared" si="17"/>
        <v>15</v>
      </c>
      <c r="Z41" s="179"/>
      <c r="AA41" s="179"/>
      <c r="AB41" s="179">
        <v>54</v>
      </c>
      <c r="AC41" s="130"/>
      <c r="AD41" s="185"/>
    </row>
    <row r="42" spans="1:30" s="99" customFormat="1" hidden="1">
      <c r="A42" s="188"/>
      <c r="B42" s="97" t="s">
        <v>134</v>
      </c>
      <c r="C42" s="98">
        <v>1</v>
      </c>
      <c r="D42" s="183" t="s">
        <v>266</v>
      </c>
      <c r="E42" s="99" t="s">
        <v>192</v>
      </c>
      <c r="L42" s="98"/>
      <c r="M42" s="100"/>
      <c r="N42" s="98"/>
      <c r="O42" s="98">
        <v>1</v>
      </c>
      <c r="P42" s="98">
        <v>15</v>
      </c>
      <c r="Q42" s="98">
        <f t="shared" si="0"/>
        <v>15</v>
      </c>
      <c r="R42" s="98">
        <v>15</v>
      </c>
      <c r="S42" s="98"/>
      <c r="T42" s="101"/>
      <c r="U42" s="102"/>
      <c r="W42" s="103">
        <f t="shared" si="16"/>
        <v>15</v>
      </c>
      <c r="X42" s="104"/>
      <c r="Y42" s="102">
        <f t="shared" si="17"/>
        <v>15</v>
      </c>
      <c r="Z42" s="179"/>
      <c r="AA42" s="179"/>
      <c r="AB42" s="179">
        <v>54</v>
      </c>
      <c r="AC42" s="130"/>
      <c r="AD42" s="185"/>
    </row>
    <row r="43" spans="1:30" s="99" customFormat="1" hidden="1">
      <c r="A43" s="188"/>
      <c r="B43" s="97" t="s">
        <v>137</v>
      </c>
      <c r="C43" s="98">
        <v>1</v>
      </c>
      <c r="D43" s="183" t="s">
        <v>266</v>
      </c>
      <c r="E43" s="99" t="s">
        <v>192</v>
      </c>
      <c r="L43" s="98"/>
      <c r="M43" s="100"/>
      <c r="N43" s="98"/>
      <c r="O43" s="98">
        <v>1</v>
      </c>
      <c r="P43" s="98">
        <v>15</v>
      </c>
      <c r="Q43" s="98">
        <f t="shared" si="0"/>
        <v>15</v>
      </c>
      <c r="R43" s="98">
        <v>15</v>
      </c>
      <c r="S43" s="98"/>
      <c r="T43" s="101"/>
      <c r="U43" s="102"/>
      <c r="W43" s="103">
        <f t="shared" si="16"/>
        <v>15</v>
      </c>
      <c r="X43" s="104"/>
      <c r="Y43" s="102">
        <f t="shared" si="17"/>
        <v>15</v>
      </c>
      <c r="Z43" s="179"/>
      <c r="AA43" s="179"/>
      <c r="AB43" s="179">
        <v>54</v>
      </c>
      <c r="AC43" s="130"/>
      <c r="AD43" s="185"/>
    </row>
    <row r="44" spans="1:30" s="99" customFormat="1" hidden="1">
      <c r="A44" s="188"/>
      <c r="B44" s="97" t="s">
        <v>138</v>
      </c>
      <c r="C44" s="98">
        <v>1</v>
      </c>
      <c r="D44" s="183" t="s">
        <v>266</v>
      </c>
      <c r="E44" s="99" t="s">
        <v>192</v>
      </c>
      <c r="L44" s="98"/>
      <c r="M44" s="100"/>
      <c r="N44" s="98"/>
      <c r="O44" s="98">
        <v>1</v>
      </c>
      <c r="P44" s="98">
        <v>15</v>
      </c>
      <c r="Q44" s="98">
        <f t="shared" si="0"/>
        <v>15</v>
      </c>
      <c r="R44" s="98">
        <v>15</v>
      </c>
      <c r="S44" s="98"/>
      <c r="T44" s="101"/>
      <c r="U44" s="102"/>
      <c r="W44" s="103">
        <f t="shared" si="16"/>
        <v>15</v>
      </c>
      <c r="X44" s="104"/>
      <c r="Y44" s="102">
        <f t="shared" si="17"/>
        <v>15</v>
      </c>
      <c r="Z44" s="179"/>
      <c r="AA44" s="179"/>
      <c r="AB44" s="179">
        <v>54</v>
      </c>
      <c r="AC44" s="130"/>
      <c r="AD44" s="185"/>
    </row>
    <row r="45" spans="1:30" s="99" customFormat="1" hidden="1">
      <c r="A45" s="188"/>
      <c r="B45" s="97" t="s">
        <v>139</v>
      </c>
      <c r="C45" s="98">
        <v>1</v>
      </c>
      <c r="D45" s="183" t="s">
        <v>266</v>
      </c>
      <c r="E45" s="99" t="s">
        <v>192</v>
      </c>
      <c r="L45" s="98"/>
      <c r="M45" s="100"/>
      <c r="N45" s="98"/>
      <c r="O45" s="98">
        <v>1</v>
      </c>
      <c r="P45" s="98">
        <v>15</v>
      </c>
      <c r="Q45" s="98">
        <f t="shared" si="0"/>
        <v>15</v>
      </c>
      <c r="R45" s="98">
        <v>15</v>
      </c>
      <c r="S45" s="98"/>
      <c r="T45" s="101"/>
      <c r="U45" s="102"/>
      <c r="W45" s="103">
        <f t="shared" si="16"/>
        <v>15</v>
      </c>
      <c r="X45" s="104"/>
      <c r="Y45" s="102">
        <f t="shared" si="17"/>
        <v>15</v>
      </c>
      <c r="Z45" s="179"/>
      <c r="AA45" s="179"/>
      <c r="AB45" s="179">
        <v>54</v>
      </c>
      <c r="AC45" s="130"/>
      <c r="AD45" s="185"/>
    </row>
    <row r="46" spans="1:30" s="99" customFormat="1" hidden="1">
      <c r="A46" s="186"/>
      <c r="B46" s="171" t="s">
        <v>169</v>
      </c>
      <c r="C46" s="172">
        <v>1</v>
      </c>
      <c r="D46" s="183" t="s">
        <v>266</v>
      </c>
      <c r="E46" s="173" t="s">
        <v>193</v>
      </c>
      <c r="F46" s="173"/>
      <c r="G46" s="173"/>
      <c r="H46" s="173"/>
      <c r="I46" s="173"/>
      <c r="J46" s="173"/>
      <c r="K46" s="173"/>
      <c r="L46" s="172"/>
      <c r="M46" s="174"/>
      <c r="N46" s="172"/>
      <c r="O46" s="172">
        <v>1</v>
      </c>
      <c r="P46" s="172">
        <v>15</v>
      </c>
      <c r="Q46" s="172">
        <f t="shared" ref="Q46:Q50" si="18">P46-O46+1</f>
        <v>15</v>
      </c>
      <c r="R46" s="172"/>
      <c r="S46" s="172">
        <v>60</v>
      </c>
      <c r="T46" s="175"/>
      <c r="U46" s="176"/>
      <c r="V46" s="173"/>
      <c r="W46" s="177"/>
      <c r="X46" s="178">
        <f t="shared" ref="X46:X50" si="19">IF(Q46=0,0,S46/1.5)</f>
        <v>40</v>
      </c>
      <c r="Y46" s="176">
        <f t="shared" ref="Y46:Y50" si="20">V46+W46+X46</f>
        <v>40</v>
      </c>
      <c r="Z46" s="179"/>
      <c r="AA46" s="179"/>
      <c r="AB46" s="179">
        <v>54</v>
      </c>
      <c r="AC46" s="130"/>
      <c r="AD46" s="185"/>
    </row>
    <row r="47" spans="1:30" s="99" customFormat="1" hidden="1">
      <c r="A47" s="186"/>
      <c r="B47" s="171" t="s">
        <v>170</v>
      </c>
      <c r="C47" s="172">
        <v>1</v>
      </c>
      <c r="D47" s="183" t="s">
        <v>266</v>
      </c>
      <c r="E47" s="173" t="s">
        <v>193</v>
      </c>
      <c r="F47" s="173"/>
      <c r="G47" s="173"/>
      <c r="H47" s="173"/>
      <c r="I47" s="173"/>
      <c r="J47" s="173"/>
      <c r="K47" s="173"/>
      <c r="L47" s="172"/>
      <c r="M47" s="174"/>
      <c r="N47" s="172"/>
      <c r="O47" s="172">
        <v>1</v>
      </c>
      <c r="P47" s="172">
        <v>15</v>
      </c>
      <c r="Q47" s="172">
        <f t="shared" si="18"/>
        <v>15</v>
      </c>
      <c r="R47" s="172"/>
      <c r="S47" s="172">
        <v>60</v>
      </c>
      <c r="T47" s="175"/>
      <c r="U47" s="176"/>
      <c r="V47" s="173"/>
      <c r="W47" s="177"/>
      <c r="X47" s="178">
        <f t="shared" si="19"/>
        <v>40</v>
      </c>
      <c r="Y47" s="176">
        <f t="shared" si="20"/>
        <v>40</v>
      </c>
      <c r="Z47" s="179"/>
      <c r="AA47" s="179"/>
      <c r="AB47" s="179">
        <v>54</v>
      </c>
      <c r="AC47" s="130"/>
      <c r="AD47" s="185"/>
    </row>
    <row r="48" spans="1:30" s="99" customFormat="1" hidden="1">
      <c r="A48" s="186"/>
      <c r="B48" s="171" t="s">
        <v>171</v>
      </c>
      <c r="C48" s="172">
        <v>1</v>
      </c>
      <c r="D48" s="183" t="s">
        <v>266</v>
      </c>
      <c r="E48" s="173" t="s">
        <v>193</v>
      </c>
      <c r="F48" s="173"/>
      <c r="G48" s="173"/>
      <c r="H48" s="173"/>
      <c r="I48" s="173"/>
      <c r="J48" s="173"/>
      <c r="K48" s="173"/>
      <c r="L48" s="172"/>
      <c r="M48" s="174"/>
      <c r="N48" s="172"/>
      <c r="O48" s="172">
        <v>1</v>
      </c>
      <c r="P48" s="172">
        <v>15</v>
      </c>
      <c r="Q48" s="172">
        <f t="shared" si="18"/>
        <v>15</v>
      </c>
      <c r="R48" s="172"/>
      <c r="S48" s="172">
        <v>60</v>
      </c>
      <c r="T48" s="175"/>
      <c r="U48" s="176"/>
      <c r="V48" s="173"/>
      <c r="W48" s="177"/>
      <c r="X48" s="178">
        <f t="shared" si="19"/>
        <v>40</v>
      </c>
      <c r="Y48" s="176">
        <f t="shared" si="20"/>
        <v>40</v>
      </c>
      <c r="Z48" s="179"/>
      <c r="AA48" s="179"/>
      <c r="AB48" s="179">
        <v>54</v>
      </c>
      <c r="AC48" s="130"/>
      <c r="AD48" s="185"/>
    </row>
    <row r="49" spans="1:30" s="99" customFormat="1" hidden="1">
      <c r="A49" s="186"/>
      <c r="B49" s="171" t="s">
        <v>172</v>
      </c>
      <c r="C49" s="172">
        <v>1</v>
      </c>
      <c r="D49" s="183" t="s">
        <v>266</v>
      </c>
      <c r="E49" s="173" t="s">
        <v>193</v>
      </c>
      <c r="F49" s="173"/>
      <c r="G49" s="173"/>
      <c r="H49" s="173"/>
      <c r="I49" s="173"/>
      <c r="J49" s="173"/>
      <c r="K49" s="173"/>
      <c r="L49" s="172"/>
      <c r="M49" s="174"/>
      <c r="N49" s="172"/>
      <c r="O49" s="172">
        <v>1</v>
      </c>
      <c r="P49" s="172">
        <v>15</v>
      </c>
      <c r="Q49" s="172">
        <f t="shared" si="18"/>
        <v>15</v>
      </c>
      <c r="R49" s="172"/>
      <c r="S49" s="172">
        <v>60</v>
      </c>
      <c r="T49" s="175"/>
      <c r="U49" s="176"/>
      <c r="V49" s="173"/>
      <c r="W49" s="177"/>
      <c r="X49" s="178">
        <f t="shared" si="19"/>
        <v>40</v>
      </c>
      <c r="Y49" s="176">
        <f t="shared" si="20"/>
        <v>40</v>
      </c>
      <c r="Z49" s="179"/>
      <c r="AA49" s="179"/>
      <c r="AB49" s="179">
        <v>54</v>
      </c>
      <c r="AC49" s="130"/>
      <c r="AD49" s="185"/>
    </row>
    <row r="50" spans="1:30" s="99" customFormat="1" hidden="1">
      <c r="A50" s="186"/>
      <c r="B50" s="171" t="s">
        <v>173</v>
      </c>
      <c r="C50" s="172">
        <v>1</v>
      </c>
      <c r="D50" s="183" t="s">
        <v>266</v>
      </c>
      <c r="E50" s="173" t="s">
        <v>193</v>
      </c>
      <c r="F50" s="173"/>
      <c r="G50" s="173"/>
      <c r="H50" s="173"/>
      <c r="I50" s="173"/>
      <c r="J50" s="173"/>
      <c r="K50" s="173"/>
      <c r="L50" s="172"/>
      <c r="M50" s="174"/>
      <c r="N50" s="172"/>
      <c r="O50" s="172">
        <v>1</v>
      </c>
      <c r="P50" s="172">
        <v>15</v>
      </c>
      <c r="Q50" s="172">
        <f t="shared" si="18"/>
        <v>15</v>
      </c>
      <c r="R50" s="172"/>
      <c r="S50" s="172">
        <v>60</v>
      </c>
      <c r="T50" s="175"/>
      <c r="U50" s="176"/>
      <c r="V50" s="173"/>
      <c r="W50" s="177"/>
      <c r="X50" s="178">
        <f t="shared" si="19"/>
        <v>40</v>
      </c>
      <c r="Y50" s="176">
        <f t="shared" si="20"/>
        <v>40</v>
      </c>
      <c r="Z50" s="179"/>
      <c r="AA50" s="179"/>
      <c r="AB50" s="179">
        <v>54</v>
      </c>
      <c r="AC50" s="130"/>
      <c r="AD50" s="185"/>
    </row>
    <row r="51" spans="1:30" s="99" customFormat="1" hidden="1">
      <c r="A51" s="186"/>
      <c r="B51" s="171" t="s">
        <v>174</v>
      </c>
      <c r="C51" s="172">
        <v>1</v>
      </c>
      <c r="D51" s="183" t="s">
        <v>266</v>
      </c>
      <c r="E51" s="173" t="s">
        <v>193</v>
      </c>
      <c r="F51" s="173"/>
      <c r="G51" s="173"/>
      <c r="H51" s="173"/>
      <c r="I51" s="173"/>
      <c r="J51" s="173"/>
      <c r="K51" s="173"/>
      <c r="L51" s="172"/>
      <c r="M51" s="174"/>
      <c r="N51" s="172"/>
      <c r="O51" s="172">
        <v>1</v>
      </c>
      <c r="P51" s="172">
        <v>15</v>
      </c>
      <c r="Q51" s="172">
        <f t="shared" ref="Q51:Q68" si="21">P51-O51+1</f>
        <v>15</v>
      </c>
      <c r="R51" s="172"/>
      <c r="S51" s="172">
        <v>60</v>
      </c>
      <c r="T51" s="175"/>
      <c r="U51" s="176"/>
      <c r="V51" s="173"/>
      <c r="W51" s="177"/>
      <c r="X51" s="178">
        <f t="shared" ref="X51:X57" si="22">IF(Q51=0,0,S51/1.5)</f>
        <v>40</v>
      </c>
      <c r="Y51" s="176">
        <f t="shared" ref="Y51:Y68" si="23">V51+W51+X51</f>
        <v>40</v>
      </c>
      <c r="Z51" s="179"/>
      <c r="AA51" s="179"/>
      <c r="AB51" s="179">
        <v>54</v>
      </c>
      <c r="AC51" s="130"/>
      <c r="AD51" s="185"/>
    </row>
    <row r="52" spans="1:30" s="99" customFormat="1" hidden="1">
      <c r="A52" s="186"/>
      <c r="B52" s="171" t="s">
        <v>144</v>
      </c>
      <c r="C52" s="172">
        <v>1</v>
      </c>
      <c r="D52" s="183" t="s">
        <v>266</v>
      </c>
      <c r="E52" s="173" t="s">
        <v>193</v>
      </c>
      <c r="F52" s="173"/>
      <c r="G52" s="173"/>
      <c r="H52" s="173"/>
      <c r="I52" s="173"/>
      <c r="J52" s="173"/>
      <c r="K52" s="173"/>
      <c r="L52" s="172"/>
      <c r="M52" s="174"/>
      <c r="N52" s="172"/>
      <c r="O52" s="172">
        <v>1</v>
      </c>
      <c r="P52" s="172">
        <v>15</v>
      </c>
      <c r="Q52" s="172">
        <f t="shared" si="21"/>
        <v>15</v>
      </c>
      <c r="R52" s="172"/>
      <c r="S52" s="172">
        <v>60</v>
      </c>
      <c r="T52" s="175"/>
      <c r="U52" s="176"/>
      <c r="V52" s="173"/>
      <c r="W52" s="177"/>
      <c r="X52" s="178">
        <f t="shared" si="22"/>
        <v>40</v>
      </c>
      <c r="Y52" s="176">
        <f t="shared" si="23"/>
        <v>40</v>
      </c>
      <c r="Z52" s="179"/>
      <c r="AA52" s="179"/>
      <c r="AB52" s="179">
        <v>54</v>
      </c>
      <c r="AC52" s="130"/>
      <c r="AD52" s="185"/>
    </row>
    <row r="53" spans="1:30" s="99" customFormat="1" hidden="1">
      <c r="A53" s="186"/>
      <c r="B53" s="171" t="s">
        <v>145</v>
      </c>
      <c r="C53" s="172">
        <v>1</v>
      </c>
      <c r="D53" s="183" t="s">
        <v>266</v>
      </c>
      <c r="E53" s="173" t="s">
        <v>193</v>
      </c>
      <c r="F53" s="173"/>
      <c r="G53" s="173"/>
      <c r="H53" s="173"/>
      <c r="I53" s="173"/>
      <c r="J53" s="173"/>
      <c r="K53" s="173"/>
      <c r="L53" s="172"/>
      <c r="M53" s="174"/>
      <c r="N53" s="172"/>
      <c r="O53" s="172">
        <v>1</v>
      </c>
      <c r="P53" s="172">
        <v>15</v>
      </c>
      <c r="Q53" s="172">
        <f t="shared" si="21"/>
        <v>15</v>
      </c>
      <c r="R53" s="172"/>
      <c r="S53" s="172">
        <v>60</v>
      </c>
      <c r="T53" s="175"/>
      <c r="U53" s="176"/>
      <c r="V53" s="173"/>
      <c r="W53" s="177"/>
      <c r="X53" s="178">
        <f t="shared" si="22"/>
        <v>40</v>
      </c>
      <c r="Y53" s="176">
        <f t="shared" si="23"/>
        <v>40</v>
      </c>
      <c r="Z53" s="179"/>
      <c r="AA53" s="179"/>
      <c r="AB53" s="179">
        <v>54</v>
      </c>
      <c r="AC53" s="130"/>
      <c r="AD53" s="185"/>
    </row>
    <row r="54" spans="1:30" s="99" customFormat="1" hidden="1">
      <c r="A54" s="186"/>
      <c r="B54" s="171" t="s">
        <v>146</v>
      </c>
      <c r="C54" s="172">
        <v>1</v>
      </c>
      <c r="D54" s="183" t="s">
        <v>266</v>
      </c>
      <c r="E54" s="173" t="s">
        <v>193</v>
      </c>
      <c r="F54" s="173"/>
      <c r="G54" s="173"/>
      <c r="H54" s="173"/>
      <c r="I54" s="173"/>
      <c r="J54" s="173"/>
      <c r="K54" s="173"/>
      <c r="L54" s="172"/>
      <c r="M54" s="174"/>
      <c r="N54" s="172"/>
      <c r="O54" s="172">
        <v>1</v>
      </c>
      <c r="P54" s="172">
        <v>15</v>
      </c>
      <c r="Q54" s="172">
        <f t="shared" si="21"/>
        <v>15</v>
      </c>
      <c r="R54" s="172"/>
      <c r="S54" s="172">
        <v>60</v>
      </c>
      <c r="T54" s="175"/>
      <c r="U54" s="176"/>
      <c r="V54" s="173"/>
      <c r="W54" s="177"/>
      <c r="X54" s="178">
        <f t="shared" si="22"/>
        <v>40</v>
      </c>
      <c r="Y54" s="176">
        <f t="shared" si="23"/>
        <v>40</v>
      </c>
      <c r="Z54" s="179"/>
      <c r="AA54" s="179"/>
      <c r="AB54" s="179">
        <v>54</v>
      </c>
      <c r="AC54" s="130"/>
      <c r="AD54" s="185"/>
    </row>
    <row r="55" spans="1:30" s="99" customFormat="1" hidden="1">
      <c r="A55" s="186"/>
      <c r="B55" s="171" t="s">
        <v>147</v>
      </c>
      <c r="C55" s="172">
        <v>1</v>
      </c>
      <c r="D55" s="183" t="s">
        <v>266</v>
      </c>
      <c r="E55" s="173" t="s">
        <v>193</v>
      </c>
      <c r="F55" s="173"/>
      <c r="G55" s="173"/>
      <c r="H55" s="173"/>
      <c r="I55" s="173"/>
      <c r="J55" s="173"/>
      <c r="K55" s="173"/>
      <c r="L55" s="172"/>
      <c r="M55" s="174"/>
      <c r="N55" s="172"/>
      <c r="O55" s="172">
        <v>1</v>
      </c>
      <c r="P55" s="172">
        <v>15</v>
      </c>
      <c r="Q55" s="172">
        <f t="shared" si="21"/>
        <v>15</v>
      </c>
      <c r="R55" s="172"/>
      <c r="S55" s="172">
        <v>60</v>
      </c>
      <c r="T55" s="175"/>
      <c r="U55" s="176"/>
      <c r="V55" s="173"/>
      <c r="W55" s="177"/>
      <c r="X55" s="178">
        <f t="shared" si="22"/>
        <v>40</v>
      </c>
      <c r="Y55" s="176">
        <f t="shared" si="23"/>
        <v>40</v>
      </c>
      <c r="Z55" s="179"/>
      <c r="AA55" s="179"/>
      <c r="AB55" s="179">
        <v>54</v>
      </c>
      <c r="AC55" s="130"/>
      <c r="AD55" s="185"/>
    </row>
    <row r="56" spans="1:30" s="99" customFormat="1" hidden="1">
      <c r="A56" s="186"/>
      <c r="B56" s="171" t="s">
        <v>177</v>
      </c>
      <c r="C56" s="172">
        <v>1</v>
      </c>
      <c r="D56" s="183" t="s">
        <v>266</v>
      </c>
      <c r="E56" s="173" t="s">
        <v>193</v>
      </c>
      <c r="F56" s="173"/>
      <c r="G56" s="173"/>
      <c r="H56" s="173"/>
      <c r="I56" s="173"/>
      <c r="J56" s="173"/>
      <c r="K56" s="173"/>
      <c r="L56" s="172"/>
      <c r="M56" s="174"/>
      <c r="N56" s="172"/>
      <c r="O56" s="172">
        <v>1</v>
      </c>
      <c r="P56" s="172">
        <v>15</v>
      </c>
      <c r="Q56" s="172">
        <f t="shared" si="21"/>
        <v>15</v>
      </c>
      <c r="R56" s="172"/>
      <c r="S56" s="172">
        <v>60</v>
      </c>
      <c r="T56" s="175"/>
      <c r="U56" s="176"/>
      <c r="V56" s="173"/>
      <c r="W56" s="177"/>
      <c r="X56" s="178">
        <f t="shared" si="22"/>
        <v>40</v>
      </c>
      <c r="Y56" s="176">
        <f t="shared" si="23"/>
        <v>40</v>
      </c>
      <c r="Z56" s="179"/>
      <c r="AA56" s="179"/>
      <c r="AB56" s="179">
        <v>54</v>
      </c>
      <c r="AC56" s="130"/>
      <c r="AD56" s="185"/>
    </row>
    <row r="57" spans="1:30" s="99" customFormat="1" hidden="1">
      <c r="A57" s="186"/>
      <c r="B57" s="171" t="s">
        <v>194</v>
      </c>
      <c r="C57" s="172">
        <v>1</v>
      </c>
      <c r="D57" s="183" t="s">
        <v>266</v>
      </c>
      <c r="E57" s="173" t="s">
        <v>193</v>
      </c>
      <c r="F57" s="173"/>
      <c r="G57" s="173"/>
      <c r="H57" s="173"/>
      <c r="I57" s="173"/>
      <c r="J57" s="173"/>
      <c r="K57" s="173"/>
      <c r="L57" s="172"/>
      <c r="M57" s="174"/>
      <c r="N57" s="172"/>
      <c r="O57" s="172">
        <v>1</v>
      </c>
      <c r="P57" s="172">
        <v>15</v>
      </c>
      <c r="Q57" s="172">
        <f t="shared" si="21"/>
        <v>15</v>
      </c>
      <c r="R57" s="172"/>
      <c r="S57" s="172">
        <v>60</v>
      </c>
      <c r="T57" s="175"/>
      <c r="U57" s="176"/>
      <c r="V57" s="173"/>
      <c r="W57" s="177"/>
      <c r="X57" s="178">
        <f t="shared" si="22"/>
        <v>40</v>
      </c>
      <c r="Y57" s="176">
        <f t="shared" si="23"/>
        <v>40</v>
      </c>
      <c r="Z57" s="179"/>
      <c r="AA57" s="179"/>
      <c r="AB57" s="179">
        <v>54</v>
      </c>
      <c r="AC57" s="130"/>
      <c r="AD57" s="185"/>
    </row>
    <row r="58" spans="1:30" s="99" customFormat="1" hidden="1">
      <c r="A58" s="188"/>
      <c r="B58" s="97" t="s">
        <v>135</v>
      </c>
      <c r="C58" s="98">
        <v>1</v>
      </c>
      <c r="D58" s="183" t="s">
        <v>266</v>
      </c>
      <c r="E58" s="99" t="s">
        <v>198</v>
      </c>
      <c r="L58" s="98"/>
      <c r="M58" s="100"/>
      <c r="N58" s="98"/>
      <c r="O58" s="98">
        <v>1</v>
      </c>
      <c r="P58" s="131">
        <v>15</v>
      </c>
      <c r="Q58" s="131">
        <f t="shared" si="21"/>
        <v>15</v>
      </c>
      <c r="R58" s="131">
        <v>15</v>
      </c>
      <c r="S58" s="131"/>
      <c r="T58" s="133"/>
      <c r="U58" s="134"/>
      <c r="V58" s="107"/>
      <c r="W58" s="135">
        <f t="shared" ref="W58:W82" si="24">IF(Q58=0,0,R58)</f>
        <v>15</v>
      </c>
      <c r="X58" s="136"/>
      <c r="Y58" s="134">
        <f t="shared" si="23"/>
        <v>15</v>
      </c>
      <c r="Z58" s="179"/>
      <c r="AA58" s="179"/>
      <c r="AB58" s="179">
        <v>54</v>
      </c>
      <c r="AC58" s="130"/>
      <c r="AD58" s="185"/>
    </row>
    <row r="59" spans="1:30" s="99" customFormat="1" hidden="1">
      <c r="A59" s="188"/>
      <c r="B59" s="97" t="s">
        <v>136</v>
      </c>
      <c r="C59" s="98">
        <v>1</v>
      </c>
      <c r="D59" s="183" t="s">
        <v>266</v>
      </c>
      <c r="E59" s="99" t="s">
        <v>198</v>
      </c>
      <c r="L59" s="98"/>
      <c r="M59" s="100"/>
      <c r="N59" s="98"/>
      <c r="O59" s="98">
        <v>1</v>
      </c>
      <c r="P59" s="131">
        <v>15</v>
      </c>
      <c r="Q59" s="131">
        <f t="shared" si="21"/>
        <v>15</v>
      </c>
      <c r="R59" s="131">
        <v>15</v>
      </c>
      <c r="S59" s="131"/>
      <c r="T59" s="133"/>
      <c r="U59" s="134"/>
      <c r="V59" s="107"/>
      <c r="W59" s="135">
        <f t="shared" si="24"/>
        <v>15</v>
      </c>
      <c r="X59" s="136"/>
      <c r="Y59" s="134">
        <f t="shared" si="23"/>
        <v>15</v>
      </c>
      <c r="Z59" s="179"/>
      <c r="AA59" s="179"/>
      <c r="AB59" s="179">
        <v>54</v>
      </c>
      <c r="AC59" s="130"/>
      <c r="AD59" s="185"/>
    </row>
    <row r="60" spans="1:30" s="99" customFormat="1" hidden="1">
      <c r="A60" s="188"/>
      <c r="B60" s="97" t="s">
        <v>140</v>
      </c>
      <c r="C60" s="98">
        <v>1</v>
      </c>
      <c r="D60" s="183" t="s">
        <v>266</v>
      </c>
      <c r="E60" s="99" t="s">
        <v>198</v>
      </c>
      <c r="L60" s="98"/>
      <c r="M60" s="100"/>
      <c r="N60" s="98"/>
      <c r="O60" s="98">
        <v>1</v>
      </c>
      <c r="P60" s="131">
        <v>15</v>
      </c>
      <c r="Q60" s="131">
        <f t="shared" si="21"/>
        <v>15</v>
      </c>
      <c r="R60" s="131">
        <v>15</v>
      </c>
      <c r="S60" s="131"/>
      <c r="T60" s="133"/>
      <c r="U60" s="134"/>
      <c r="V60" s="107"/>
      <c r="W60" s="135">
        <f t="shared" si="24"/>
        <v>15</v>
      </c>
      <c r="X60" s="136"/>
      <c r="Y60" s="134">
        <f t="shared" si="23"/>
        <v>15</v>
      </c>
      <c r="Z60" s="179"/>
      <c r="AA60" s="179"/>
      <c r="AB60" s="179">
        <v>54</v>
      </c>
      <c r="AC60" s="130"/>
      <c r="AD60" s="185"/>
    </row>
    <row r="61" spans="1:30" s="99" customFormat="1" hidden="1">
      <c r="A61" s="188"/>
      <c r="B61" s="97" t="s">
        <v>141</v>
      </c>
      <c r="C61" s="98">
        <v>1</v>
      </c>
      <c r="D61" s="183" t="s">
        <v>266</v>
      </c>
      <c r="E61" s="99" t="s">
        <v>198</v>
      </c>
      <c r="L61" s="98"/>
      <c r="M61" s="100"/>
      <c r="N61" s="98"/>
      <c r="O61" s="98">
        <v>1</v>
      </c>
      <c r="P61" s="131">
        <v>15</v>
      </c>
      <c r="Q61" s="131">
        <f t="shared" si="21"/>
        <v>15</v>
      </c>
      <c r="R61" s="131">
        <v>15</v>
      </c>
      <c r="S61" s="131"/>
      <c r="T61" s="133"/>
      <c r="U61" s="134"/>
      <c r="V61" s="107"/>
      <c r="W61" s="135">
        <f t="shared" si="24"/>
        <v>15</v>
      </c>
      <c r="X61" s="136"/>
      <c r="Y61" s="134">
        <f t="shared" si="23"/>
        <v>15</v>
      </c>
      <c r="Z61" s="179"/>
      <c r="AA61" s="179"/>
      <c r="AB61" s="179">
        <v>54</v>
      </c>
      <c r="AC61" s="130"/>
      <c r="AD61" s="185"/>
    </row>
    <row r="62" spans="1:30" s="99" customFormat="1" hidden="1">
      <c r="A62" s="188"/>
      <c r="B62" s="97" t="s">
        <v>142</v>
      </c>
      <c r="C62" s="98">
        <v>1</v>
      </c>
      <c r="D62" s="183" t="s">
        <v>266</v>
      </c>
      <c r="E62" s="99" t="s">
        <v>198</v>
      </c>
      <c r="L62" s="98"/>
      <c r="M62" s="100"/>
      <c r="N62" s="98"/>
      <c r="O62" s="98">
        <v>1</v>
      </c>
      <c r="P62" s="131">
        <v>15</v>
      </c>
      <c r="Q62" s="131">
        <f t="shared" si="21"/>
        <v>15</v>
      </c>
      <c r="R62" s="131">
        <v>15</v>
      </c>
      <c r="S62" s="131"/>
      <c r="T62" s="133"/>
      <c r="U62" s="134"/>
      <c r="V62" s="107"/>
      <c r="W62" s="135">
        <f t="shared" si="24"/>
        <v>15</v>
      </c>
      <c r="X62" s="136"/>
      <c r="Y62" s="134">
        <f t="shared" si="23"/>
        <v>15</v>
      </c>
      <c r="Z62" s="179"/>
      <c r="AA62" s="179"/>
      <c r="AB62" s="179">
        <v>54</v>
      </c>
      <c r="AC62" s="130"/>
      <c r="AD62" s="185"/>
    </row>
    <row r="63" spans="1:30" s="99" customFormat="1" hidden="1">
      <c r="A63" s="188"/>
      <c r="B63" s="97" t="s">
        <v>143</v>
      </c>
      <c r="C63" s="98">
        <v>1</v>
      </c>
      <c r="D63" s="183" t="s">
        <v>266</v>
      </c>
      <c r="E63" s="99" t="s">
        <v>198</v>
      </c>
      <c r="L63" s="98"/>
      <c r="M63" s="100"/>
      <c r="N63" s="98"/>
      <c r="O63" s="98">
        <v>1</v>
      </c>
      <c r="P63" s="131">
        <v>15</v>
      </c>
      <c r="Q63" s="131">
        <f t="shared" si="21"/>
        <v>15</v>
      </c>
      <c r="R63" s="131">
        <v>15</v>
      </c>
      <c r="S63" s="131"/>
      <c r="T63" s="133"/>
      <c r="U63" s="134"/>
      <c r="V63" s="107"/>
      <c r="W63" s="135">
        <f t="shared" si="24"/>
        <v>15</v>
      </c>
      <c r="X63" s="136"/>
      <c r="Y63" s="134">
        <f t="shared" si="23"/>
        <v>15</v>
      </c>
      <c r="Z63" s="179"/>
      <c r="AA63" s="179"/>
      <c r="AB63" s="179">
        <v>54</v>
      </c>
      <c r="AC63" s="130"/>
      <c r="AD63" s="185"/>
    </row>
    <row r="64" spans="1:30" s="99" customFormat="1" hidden="1">
      <c r="A64" s="186"/>
      <c r="B64" s="171" t="s">
        <v>200</v>
      </c>
      <c r="C64" s="172">
        <v>1</v>
      </c>
      <c r="D64" s="183" t="s">
        <v>266</v>
      </c>
      <c r="E64" s="173" t="s">
        <v>205</v>
      </c>
      <c r="F64" s="173"/>
      <c r="G64" s="173"/>
      <c r="H64" s="173"/>
      <c r="I64" s="173"/>
      <c r="J64" s="173"/>
      <c r="K64" s="173"/>
      <c r="L64" s="172"/>
      <c r="M64" s="174"/>
      <c r="N64" s="172"/>
      <c r="O64" s="172">
        <v>1</v>
      </c>
      <c r="P64" s="172">
        <v>15</v>
      </c>
      <c r="Q64" s="172">
        <f t="shared" si="21"/>
        <v>15</v>
      </c>
      <c r="R64" s="172">
        <v>30</v>
      </c>
      <c r="S64" s="172"/>
      <c r="T64" s="175"/>
      <c r="U64" s="176"/>
      <c r="V64" s="173"/>
      <c r="W64" s="177">
        <f t="shared" si="24"/>
        <v>30</v>
      </c>
      <c r="X64" s="178"/>
      <c r="Y64" s="176">
        <f t="shared" si="23"/>
        <v>30</v>
      </c>
      <c r="Z64" s="179"/>
      <c r="AA64" s="179"/>
      <c r="AB64" s="179">
        <v>54</v>
      </c>
      <c r="AC64" s="130"/>
      <c r="AD64" s="185"/>
    </row>
    <row r="65" spans="1:30" s="99" customFormat="1" hidden="1">
      <c r="A65" s="186"/>
      <c r="B65" s="171" t="s">
        <v>201</v>
      </c>
      <c r="C65" s="172">
        <v>1</v>
      </c>
      <c r="D65" s="183" t="s">
        <v>266</v>
      </c>
      <c r="E65" s="173" t="s">
        <v>205</v>
      </c>
      <c r="F65" s="173"/>
      <c r="G65" s="173"/>
      <c r="H65" s="173"/>
      <c r="I65" s="173"/>
      <c r="J65" s="173"/>
      <c r="K65" s="173"/>
      <c r="L65" s="172"/>
      <c r="M65" s="174"/>
      <c r="N65" s="172"/>
      <c r="O65" s="172">
        <v>1</v>
      </c>
      <c r="P65" s="172">
        <v>15</v>
      </c>
      <c r="Q65" s="172">
        <f t="shared" si="21"/>
        <v>15</v>
      </c>
      <c r="R65" s="172">
        <v>30</v>
      </c>
      <c r="S65" s="172"/>
      <c r="T65" s="175"/>
      <c r="U65" s="176"/>
      <c r="V65" s="173"/>
      <c r="W65" s="177">
        <f t="shared" si="24"/>
        <v>30</v>
      </c>
      <c r="X65" s="178"/>
      <c r="Y65" s="176">
        <f t="shared" si="23"/>
        <v>30</v>
      </c>
      <c r="Z65" s="179"/>
      <c r="AA65" s="179"/>
      <c r="AB65" s="179">
        <v>54</v>
      </c>
      <c r="AC65" s="130"/>
      <c r="AD65" s="185"/>
    </row>
    <row r="66" spans="1:30" s="99" customFormat="1" hidden="1">
      <c r="A66" s="186"/>
      <c r="B66" s="171" t="s">
        <v>202</v>
      </c>
      <c r="C66" s="172">
        <v>1</v>
      </c>
      <c r="D66" s="183" t="s">
        <v>266</v>
      </c>
      <c r="E66" s="173" t="s">
        <v>205</v>
      </c>
      <c r="F66" s="173"/>
      <c r="G66" s="173"/>
      <c r="H66" s="173"/>
      <c r="I66" s="173"/>
      <c r="J66" s="173"/>
      <c r="K66" s="173"/>
      <c r="L66" s="172"/>
      <c r="M66" s="174"/>
      <c r="N66" s="172"/>
      <c r="O66" s="172">
        <v>1</v>
      </c>
      <c r="P66" s="172">
        <v>15</v>
      </c>
      <c r="Q66" s="172">
        <f t="shared" si="21"/>
        <v>15</v>
      </c>
      <c r="R66" s="172">
        <v>30</v>
      </c>
      <c r="S66" s="172"/>
      <c r="T66" s="175"/>
      <c r="U66" s="176"/>
      <c r="V66" s="173"/>
      <c r="W66" s="177">
        <f t="shared" si="24"/>
        <v>30</v>
      </c>
      <c r="X66" s="178"/>
      <c r="Y66" s="176">
        <f t="shared" si="23"/>
        <v>30</v>
      </c>
      <c r="Z66" s="179"/>
      <c r="AA66" s="179"/>
      <c r="AB66" s="179">
        <v>54</v>
      </c>
      <c r="AC66" s="130"/>
      <c r="AD66" s="185"/>
    </row>
    <row r="67" spans="1:30" s="99" customFormat="1" hidden="1">
      <c r="A67" s="186"/>
      <c r="B67" s="171" t="s">
        <v>203</v>
      </c>
      <c r="C67" s="172">
        <v>1</v>
      </c>
      <c r="D67" s="183" t="s">
        <v>266</v>
      </c>
      <c r="E67" s="173" t="s">
        <v>205</v>
      </c>
      <c r="F67" s="173"/>
      <c r="G67" s="173"/>
      <c r="H67" s="173"/>
      <c r="I67" s="173"/>
      <c r="J67" s="173"/>
      <c r="K67" s="173"/>
      <c r="L67" s="172"/>
      <c r="M67" s="174"/>
      <c r="N67" s="172"/>
      <c r="O67" s="172">
        <v>1</v>
      </c>
      <c r="P67" s="172">
        <v>15</v>
      </c>
      <c r="Q67" s="172">
        <f t="shared" si="21"/>
        <v>15</v>
      </c>
      <c r="R67" s="172">
        <v>30</v>
      </c>
      <c r="S67" s="172"/>
      <c r="T67" s="175"/>
      <c r="U67" s="176"/>
      <c r="V67" s="173"/>
      <c r="W67" s="177">
        <f t="shared" si="24"/>
        <v>30</v>
      </c>
      <c r="X67" s="178"/>
      <c r="Y67" s="176">
        <f t="shared" si="23"/>
        <v>30</v>
      </c>
      <c r="Z67" s="179"/>
      <c r="AA67" s="179"/>
      <c r="AB67" s="179">
        <v>54</v>
      </c>
      <c r="AC67" s="130"/>
      <c r="AD67" s="185"/>
    </row>
    <row r="68" spans="1:30" s="99" customFormat="1" hidden="1">
      <c r="A68" s="186"/>
      <c r="B68" s="171" t="s">
        <v>204</v>
      </c>
      <c r="C68" s="172">
        <v>1</v>
      </c>
      <c r="D68" s="183" t="s">
        <v>266</v>
      </c>
      <c r="E68" s="173" t="s">
        <v>205</v>
      </c>
      <c r="F68" s="173"/>
      <c r="G68" s="173"/>
      <c r="H68" s="173"/>
      <c r="I68" s="173"/>
      <c r="J68" s="173"/>
      <c r="K68" s="173"/>
      <c r="L68" s="172"/>
      <c r="M68" s="174"/>
      <c r="N68" s="172"/>
      <c r="O68" s="172">
        <v>1</v>
      </c>
      <c r="P68" s="172">
        <v>15</v>
      </c>
      <c r="Q68" s="172">
        <f t="shared" si="21"/>
        <v>15</v>
      </c>
      <c r="R68" s="172">
        <v>30</v>
      </c>
      <c r="S68" s="172"/>
      <c r="T68" s="175"/>
      <c r="U68" s="176"/>
      <c r="V68" s="173"/>
      <c r="W68" s="177">
        <f t="shared" si="24"/>
        <v>30</v>
      </c>
      <c r="X68" s="178"/>
      <c r="Y68" s="176">
        <f t="shared" si="23"/>
        <v>30</v>
      </c>
      <c r="Z68" s="179"/>
      <c r="AA68" s="179"/>
      <c r="AB68" s="179">
        <v>54</v>
      </c>
      <c r="AC68" s="130"/>
      <c r="AD68" s="185"/>
    </row>
    <row r="69" spans="1:30" s="99" customFormat="1" hidden="1">
      <c r="A69" s="186"/>
      <c r="B69" s="171" t="s">
        <v>206</v>
      </c>
      <c r="C69" s="172">
        <v>1</v>
      </c>
      <c r="D69" s="183" t="s">
        <v>266</v>
      </c>
      <c r="E69" s="173" t="s">
        <v>205</v>
      </c>
      <c r="F69" s="173"/>
      <c r="G69" s="173"/>
      <c r="H69" s="173"/>
      <c r="I69" s="173"/>
      <c r="J69" s="173"/>
      <c r="K69" s="173"/>
      <c r="L69" s="172"/>
      <c r="M69" s="174"/>
      <c r="N69" s="172"/>
      <c r="O69" s="172">
        <v>1</v>
      </c>
      <c r="P69" s="172">
        <v>15</v>
      </c>
      <c r="Q69" s="172">
        <f t="shared" ref="Q69:Q75" si="25">P69-O69+1</f>
        <v>15</v>
      </c>
      <c r="R69" s="172">
        <v>30</v>
      </c>
      <c r="S69" s="172"/>
      <c r="T69" s="175"/>
      <c r="U69" s="176"/>
      <c r="V69" s="173"/>
      <c r="W69" s="177">
        <f t="shared" si="24"/>
        <v>30</v>
      </c>
      <c r="X69" s="178"/>
      <c r="Y69" s="176">
        <f t="shared" ref="Y69:Y75" si="26">V69+W69+X69</f>
        <v>30</v>
      </c>
      <c r="Z69" s="179"/>
      <c r="AA69" s="179"/>
      <c r="AB69" s="179">
        <v>54</v>
      </c>
      <c r="AC69" s="130"/>
      <c r="AD69" s="185"/>
    </row>
    <row r="70" spans="1:30" s="99" customFormat="1" hidden="1">
      <c r="A70" s="186"/>
      <c r="B70" s="171" t="s">
        <v>207</v>
      </c>
      <c r="C70" s="172">
        <v>1</v>
      </c>
      <c r="D70" s="183" t="s">
        <v>266</v>
      </c>
      <c r="E70" s="173" t="s">
        <v>205</v>
      </c>
      <c r="F70" s="173"/>
      <c r="G70" s="173"/>
      <c r="H70" s="173"/>
      <c r="I70" s="173"/>
      <c r="J70" s="173"/>
      <c r="K70" s="173"/>
      <c r="L70" s="172"/>
      <c r="M70" s="174"/>
      <c r="N70" s="172"/>
      <c r="O70" s="172">
        <v>1</v>
      </c>
      <c r="P70" s="172">
        <v>15</v>
      </c>
      <c r="Q70" s="172">
        <f t="shared" si="25"/>
        <v>15</v>
      </c>
      <c r="R70" s="172">
        <v>30</v>
      </c>
      <c r="S70" s="172"/>
      <c r="T70" s="175"/>
      <c r="U70" s="176"/>
      <c r="V70" s="173"/>
      <c r="W70" s="177">
        <f t="shared" si="24"/>
        <v>30</v>
      </c>
      <c r="X70" s="178"/>
      <c r="Y70" s="176">
        <f t="shared" si="26"/>
        <v>30</v>
      </c>
      <c r="Z70" s="179"/>
      <c r="AA70" s="179"/>
      <c r="AB70" s="179">
        <v>54</v>
      </c>
      <c r="AC70" s="130"/>
      <c r="AD70" s="185"/>
    </row>
    <row r="71" spans="1:30" s="99" customFormat="1" hidden="1">
      <c r="A71" s="186"/>
      <c r="B71" s="171" t="s">
        <v>149</v>
      </c>
      <c r="C71" s="172">
        <v>1</v>
      </c>
      <c r="D71" s="183" t="s">
        <v>266</v>
      </c>
      <c r="E71" s="173" t="s">
        <v>205</v>
      </c>
      <c r="F71" s="173"/>
      <c r="G71" s="173"/>
      <c r="H71" s="173"/>
      <c r="I71" s="173"/>
      <c r="J71" s="173"/>
      <c r="K71" s="173"/>
      <c r="L71" s="172"/>
      <c r="M71" s="174"/>
      <c r="N71" s="172"/>
      <c r="O71" s="172">
        <v>1</v>
      </c>
      <c r="P71" s="172">
        <v>15</v>
      </c>
      <c r="Q71" s="172">
        <f t="shared" si="25"/>
        <v>15</v>
      </c>
      <c r="R71" s="172">
        <v>30</v>
      </c>
      <c r="S71" s="172"/>
      <c r="T71" s="175"/>
      <c r="U71" s="176"/>
      <c r="V71" s="173"/>
      <c r="W71" s="177">
        <f t="shared" si="24"/>
        <v>30</v>
      </c>
      <c r="X71" s="178"/>
      <c r="Y71" s="176">
        <f t="shared" si="26"/>
        <v>30</v>
      </c>
      <c r="Z71" s="179"/>
      <c r="AA71" s="179"/>
      <c r="AB71" s="179">
        <v>54</v>
      </c>
      <c r="AC71" s="130"/>
      <c r="AD71" s="185"/>
    </row>
    <row r="72" spans="1:30" s="99" customFormat="1" hidden="1">
      <c r="A72" s="186"/>
      <c r="B72" s="171" t="s">
        <v>150</v>
      </c>
      <c r="C72" s="172">
        <v>1</v>
      </c>
      <c r="D72" s="183" t="s">
        <v>266</v>
      </c>
      <c r="E72" s="173" t="s">
        <v>205</v>
      </c>
      <c r="F72" s="173"/>
      <c r="G72" s="173"/>
      <c r="H72" s="173"/>
      <c r="I72" s="173"/>
      <c r="J72" s="173"/>
      <c r="K72" s="173"/>
      <c r="L72" s="172"/>
      <c r="M72" s="174"/>
      <c r="N72" s="172"/>
      <c r="O72" s="172">
        <v>1</v>
      </c>
      <c r="P72" s="172">
        <v>15</v>
      </c>
      <c r="Q72" s="172">
        <f t="shared" si="25"/>
        <v>15</v>
      </c>
      <c r="R72" s="172">
        <v>30</v>
      </c>
      <c r="S72" s="172"/>
      <c r="T72" s="175"/>
      <c r="U72" s="176"/>
      <c r="V72" s="173"/>
      <c r="W72" s="177">
        <f t="shared" si="24"/>
        <v>30</v>
      </c>
      <c r="X72" s="178"/>
      <c r="Y72" s="176">
        <f t="shared" si="26"/>
        <v>30</v>
      </c>
      <c r="Z72" s="179"/>
      <c r="AA72" s="179"/>
      <c r="AB72" s="179">
        <v>54</v>
      </c>
      <c r="AC72" s="130"/>
      <c r="AD72" s="185"/>
    </row>
    <row r="73" spans="1:30" s="99" customFormat="1" hidden="1">
      <c r="A73" s="186"/>
      <c r="B73" s="171" t="s">
        <v>151</v>
      </c>
      <c r="C73" s="172">
        <v>1</v>
      </c>
      <c r="D73" s="183" t="s">
        <v>266</v>
      </c>
      <c r="E73" s="173" t="s">
        <v>205</v>
      </c>
      <c r="F73" s="173"/>
      <c r="G73" s="173"/>
      <c r="H73" s="173"/>
      <c r="I73" s="173"/>
      <c r="J73" s="173"/>
      <c r="K73" s="173"/>
      <c r="L73" s="172"/>
      <c r="M73" s="174"/>
      <c r="N73" s="172"/>
      <c r="O73" s="172">
        <v>1</v>
      </c>
      <c r="P73" s="172">
        <v>15</v>
      </c>
      <c r="Q73" s="172">
        <f t="shared" si="25"/>
        <v>15</v>
      </c>
      <c r="R73" s="172">
        <v>30</v>
      </c>
      <c r="S73" s="172"/>
      <c r="T73" s="175"/>
      <c r="U73" s="176"/>
      <c r="V73" s="173"/>
      <c r="W73" s="177">
        <f t="shared" si="24"/>
        <v>30</v>
      </c>
      <c r="X73" s="178"/>
      <c r="Y73" s="176">
        <f t="shared" si="26"/>
        <v>30</v>
      </c>
      <c r="Z73" s="179"/>
      <c r="AA73" s="179"/>
      <c r="AB73" s="179">
        <v>54</v>
      </c>
      <c r="AC73" s="130"/>
      <c r="AD73" s="185"/>
    </row>
    <row r="74" spans="1:30" s="99" customFormat="1" hidden="1">
      <c r="A74" s="186"/>
      <c r="B74" s="171" t="s">
        <v>152</v>
      </c>
      <c r="C74" s="172">
        <v>1</v>
      </c>
      <c r="D74" s="183" t="s">
        <v>266</v>
      </c>
      <c r="E74" s="173" t="s">
        <v>205</v>
      </c>
      <c r="F74" s="173"/>
      <c r="G74" s="173"/>
      <c r="H74" s="173"/>
      <c r="I74" s="173"/>
      <c r="J74" s="173"/>
      <c r="K74" s="173"/>
      <c r="L74" s="172"/>
      <c r="M74" s="174"/>
      <c r="N74" s="172"/>
      <c r="O74" s="172">
        <v>1</v>
      </c>
      <c r="P74" s="172">
        <v>15</v>
      </c>
      <c r="Q74" s="172">
        <f t="shared" si="25"/>
        <v>15</v>
      </c>
      <c r="R74" s="172">
        <v>30</v>
      </c>
      <c r="S74" s="172"/>
      <c r="T74" s="175"/>
      <c r="U74" s="176"/>
      <c r="V74" s="173"/>
      <c r="W74" s="177">
        <f t="shared" si="24"/>
        <v>30</v>
      </c>
      <c r="X74" s="178"/>
      <c r="Y74" s="176">
        <f t="shared" si="26"/>
        <v>30</v>
      </c>
      <c r="Z74" s="179"/>
      <c r="AA74" s="179"/>
      <c r="AB74" s="179">
        <v>54</v>
      </c>
      <c r="AC74" s="130"/>
      <c r="AD74" s="185"/>
    </row>
    <row r="75" spans="1:30" s="99" customFormat="1" hidden="1">
      <c r="A75" s="186"/>
      <c r="B75" s="171" t="s">
        <v>153</v>
      </c>
      <c r="C75" s="172">
        <v>1</v>
      </c>
      <c r="D75" s="183" t="s">
        <v>266</v>
      </c>
      <c r="E75" s="173" t="s">
        <v>205</v>
      </c>
      <c r="F75" s="173"/>
      <c r="G75" s="173"/>
      <c r="H75" s="173"/>
      <c r="I75" s="173"/>
      <c r="J75" s="173"/>
      <c r="K75" s="173"/>
      <c r="L75" s="172"/>
      <c r="M75" s="174"/>
      <c r="N75" s="172"/>
      <c r="O75" s="172">
        <v>1</v>
      </c>
      <c r="P75" s="172">
        <v>15</v>
      </c>
      <c r="Q75" s="172">
        <f t="shared" si="25"/>
        <v>15</v>
      </c>
      <c r="R75" s="172">
        <v>30</v>
      </c>
      <c r="S75" s="172"/>
      <c r="T75" s="175"/>
      <c r="U75" s="176"/>
      <c r="V75" s="173"/>
      <c r="W75" s="177">
        <f t="shared" si="24"/>
        <v>30</v>
      </c>
      <c r="X75" s="178"/>
      <c r="Y75" s="176">
        <f t="shared" si="26"/>
        <v>30</v>
      </c>
      <c r="Z75" s="179"/>
      <c r="AA75" s="179"/>
      <c r="AB75" s="179">
        <v>54</v>
      </c>
      <c r="AC75" s="130"/>
      <c r="AD75" s="185"/>
    </row>
    <row r="76" spans="1:30" s="99" customFormat="1" hidden="1">
      <c r="A76" s="186"/>
      <c r="B76" s="171" t="s">
        <v>154</v>
      </c>
      <c r="C76" s="172">
        <v>1</v>
      </c>
      <c r="D76" s="183" t="s">
        <v>266</v>
      </c>
      <c r="E76" s="173" t="s">
        <v>205</v>
      </c>
      <c r="F76" s="173"/>
      <c r="G76" s="173"/>
      <c r="H76" s="173"/>
      <c r="I76" s="173"/>
      <c r="J76" s="173"/>
      <c r="K76" s="173"/>
      <c r="L76" s="172"/>
      <c r="M76" s="174"/>
      <c r="N76" s="172"/>
      <c r="O76" s="172">
        <v>1</v>
      </c>
      <c r="P76" s="172">
        <v>15</v>
      </c>
      <c r="Q76" s="172">
        <f t="shared" ref="Q76:Q80" si="27">P76-O76+1</f>
        <v>15</v>
      </c>
      <c r="R76" s="172">
        <v>30</v>
      </c>
      <c r="S76" s="172"/>
      <c r="T76" s="175"/>
      <c r="U76" s="176"/>
      <c r="V76" s="173"/>
      <c r="W76" s="177">
        <f t="shared" si="24"/>
        <v>30</v>
      </c>
      <c r="X76" s="178"/>
      <c r="Y76" s="176">
        <f t="shared" ref="Y76:Y80" si="28">V76+W76+X76</f>
        <v>30</v>
      </c>
      <c r="Z76" s="179"/>
      <c r="AA76" s="179"/>
      <c r="AB76" s="179">
        <v>54</v>
      </c>
      <c r="AC76" s="130"/>
      <c r="AD76" s="185"/>
    </row>
    <row r="77" spans="1:30" s="99" customFormat="1" hidden="1">
      <c r="A77" s="186"/>
      <c r="B77" s="171" t="s">
        <v>155</v>
      </c>
      <c r="C77" s="172">
        <v>1</v>
      </c>
      <c r="D77" s="183" t="s">
        <v>266</v>
      </c>
      <c r="E77" s="173" t="s">
        <v>205</v>
      </c>
      <c r="F77" s="173"/>
      <c r="G77" s="173"/>
      <c r="H77" s="173"/>
      <c r="I77" s="173"/>
      <c r="J77" s="173"/>
      <c r="K77" s="173"/>
      <c r="L77" s="172"/>
      <c r="M77" s="174"/>
      <c r="N77" s="172"/>
      <c r="O77" s="172">
        <v>1</v>
      </c>
      <c r="P77" s="172">
        <v>15</v>
      </c>
      <c r="Q77" s="172">
        <f t="shared" si="27"/>
        <v>15</v>
      </c>
      <c r="R77" s="172">
        <v>30</v>
      </c>
      <c r="S77" s="172"/>
      <c r="T77" s="175"/>
      <c r="U77" s="176"/>
      <c r="V77" s="173"/>
      <c r="W77" s="177">
        <f t="shared" si="24"/>
        <v>30</v>
      </c>
      <c r="X77" s="178"/>
      <c r="Y77" s="176">
        <f t="shared" si="28"/>
        <v>30</v>
      </c>
      <c r="Z77" s="179"/>
      <c r="AA77" s="179"/>
      <c r="AB77" s="179">
        <v>54</v>
      </c>
      <c r="AC77" s="130"/>
      <c r="AD77" s="185"/>
    </row>
    <row r="78" spans="1:30" s="99" customFormat="1" hidden="1">
      <c r="A78" s="186"/>
      <c r="B78" s="171" t="s">
        <v>156</v>
      </c>
      <c r="C78" s="172">
        <v>1</v>
      </c>
      <c r="D78" s="183" t="s">
        <v>266</v>
      </c>
      <c r="E78" s="173" t="s">
        <v>205</v>
      </c>
      <c r="F78" s="173"/>
      <c r="G78" s="173"/>
      <c r="H78" s="173"/>
      <c r="I78" s="173"/>
      <c r="J78" s="173"/>
      <c r="K78" s="173"/>
      <c r="L78" s="172"/>
      <c r="M78" s="174"/>
      <c r="N78" s="172"/>
      <c r="O78" s="172">
        <v>1</v>
      </c>
      <c r="P78" s="172">
        <v>15</v>
      </c>
      <c r="Q78" s="172">
        <f t="shared" si="27"/>
        <v>15</v>
      </c>
      <c r="R78" s="172">
        <v>30</v>
      </c>
      <c r="S78" s="172"/>
      <c r="T78" s="175"/>
      <c r="U78" s="176"/>
      <c r="V78" s="173"/>
      <c r="W78" s="177">
        <f t="shared" si="24"/>
        <v>30</v>
      </c>
      <c r="X78" s="178"/>
      <c r="Y78" s="176">
        <f t="shared" si="28"/>
        <v>30</v>
      </c>
      <c r="Z78" s="179"/>
      <c r="AA78" s="179"/>
      <c r="AB78" s="179">
        <v>54</v>
      </c>
      <c r="AC78" s="130"/>
      <c r="AD78" s="185"/>
    </row>
    <row r="79" spans="1:30" s="99" customFormat="1" hidden="1">
      <c r="A79" s="186"/>
      <c r="B79" s="171" t="s">
        <v>157</v>
      </c>
      <c r="C79" s="172">
        <v>1</v>
      </c>
      <c r="D79" s="183" t="s">
        <v>266</v>
      </c>
      <c r="E79" s="173" t="s">
        <v>205</v>
      </c>
      <c r="F79" s="173"/>
      <c r="G79" s="173"/>
      <c r="H79" s="173"/>
      <c r="I79" s="173"/>
      <c r="J79" s="173"/>
      <c r="K79" s="173"/>
      <c r="L79" s="172"/>
      <c r="M79" s="174"/>
      <c r="N79" s="172"/>
      <c r="O79" s="172">
        <v>1</v>
      </c>
      <c r="P79" s="172">
        <v>15</v>
      </c>
      <c r="Q79" s="172">
        <f t="shared" si="27"/>
        <v>15</v>
      </c>
      <c r="R79" s="172">
        <v>30</v>
      </c>
      <c r="S79" s="172"/>
      <c r="T79" s="175"/>
      <c r="U79" s="176"/>
      <c r="V79" s="173"/>
      <c r="W79" s="177">
        <f t="shared" si="24"/>
        <v>30</v>
      </c>
      <c r="X79" s="178"/>
      <c r="Y79" s="176">
        <f t="shared" si="28"/>
        <v>30</v>
      </c>
      <c r="Z79" s="179"/>
      <c r="AA79" s="179"/>
      <c r="AB79" s="179">
        <v>54</v>
      </c>
      <c r="AC79" s="130"/>
      <c r="AD79" s="185"/>
    </row>
    <row r="80" spans="1:30" s="99" customFormat="1" hidden="1">
      <c r="A80" s="186"/>
      <c r="B80" s="171" t="s">
        <v>158</v>
      </c>
      <c r="C80" s="172">
        <v>1</v>
      </c>
      <c r="D80" s="183" t="s">
        <v>266</v>
      </c>
      <c r="E80" s="173" t="s">
        <v>205</v>
      </c>
      <c r="F80" s="173"/>
      <c r="G80" s="173"/>
      <c r="H80" s="173"/>
      <c r="I80" s="173"/>
      <c r="J80" s="173"/>
      <c r="K80" s="173"/>
      <c r="L80" s="172"/>
      <c r="M80" s="174"/>
      <c r="N80" s="172"/>
      <c r="O80" s="172">
        <v>1</v>
      </c>
      <c r="P80" s="172">
        <v>15</v>
      </c>
      <c r="Q80" s="172">
        <f t="shared" si="27"/>
        <v>15</v>
      </c>
      <c r="R80" s="172">
        <v>30</v>
      </c>
      <c r="S80" s="172"/>
      <c r="T80" s="175"/>
      <c r="U80" s="176"/>
      <c r="V80" s="173"/>
      <c r="W80" s="177">
        <f t="shared" si="24"/>
        <v>30</v>
      </c>
      <c r="X80" s="178"/>
      <c r="Y80" s="176">
        <f t="shared" si="28"/>
        <v>30</v>
      </c>
      <c r="Z80" s="179"/>
      <c r="AA80" s="179"/>
      <c r="AB80" s="179">
        <v>54</v>
      </c>
      <c r="AC80" s="130"/>
      <c r="AD80" s="185"/>
    </row>
    <row r="81" spans="1:30" s="99" customFormat="1" hidden="1">
      <c r="A81" s="186"/>
      <c r="B81" s="171" t="s">
        <v>159</v>
      </c>
      <c r="C81" s="172">
        <v>1</v>
      </c>
      <c r="D81" s="183" t="s">
        <v>266</v>
      </c>
      <c r="E81" s="173" t="s">
        <v>205</v>
      </c>
      <c r="F81" s="173"/>
      <c r="G81" s="173"/>
      <c r="H81" s="173"/>
      <c r="I81" s="173"/>
      <c r="J81" s="173"/>
      <c r="K81" s="173"/>
      <c r="L81" s="172"/>
      <c r="M81" s="174"/>
      <c r="N81" s="172"/>
      <c r="O81" s="172">
        <v>1</v>
      </c>
      <c r="P81" s="172">
        <v>15</v>
      </c>
      <c r="Q81" s="172">
        <f t="shared" ref="Q81:Q174" si="29">P81-O81+1</f>
        <v>15</v>
      </c>
      <c r="R81" s="172">
        <v>30</v>
      </c>
      <c r="S81" s="172"/>
      <c r="T81" s="175"/>
      <c r="U81" s="176"/>
      <c r="V81" s="173"/>
      <c r="W81" s="177">
        <f t="shared" si="24"/>
        <v>30</v>
      </c>
      <c r="X81" s="178"/>
      <c r="Y81" s="176">
        <f t="shared" ref="Y81:Y174" si="30">V81+W81+X81</f>
        <v>30</v>
      </c>
      <c r="Z81" s="179"/>
      <c r="AA81" s="179"/>
      <c r="AB81" s="179">
        <v>54</v>
      </c>
      <c r="AC81" s="130"/>
      <c r="AD81" s="185"/>
    </row>
    <row r="82" spans="1:30" s="99" customFormat="1" hidden="1">
      <c r="A82" s="186"/>
      <c r="B82" s="171" t="s">
        <v>160</v>
      </c>
      <c r="C82" s="172">
        <v>1</v>
      </c>
      <c r="D82" s="183" t="s">
        <v>266</v>
      </c>
      <c r="E82" s="173" t="s">
        <v>205</v>
      </c>
      <c r="F82" s="173"/>
      <c r="G82" s="173"/>
      <c r="H82" s="173"/>
      <c r="I82" s="173"/>
      <c r="J82" s="173"/>
      <c r="K82" s="173"/>
      <c r="L82" s="172"/>
      <c r="M82" s="174"/>
      <c r="N82" s="172"/>
      <c r="O82" s="172">
        <v>1</v>
      </c>
      <c r="P82" s="172">
        <v>15</v>
      </c>
      <c r="Q82" s="172">
        <f t="shared" si="29"/>
        <v>15</v>
      </c>
      <c r="R82" s="172">
        <v>30</v>
      </c>
      <c r="S82" s="172"/>
      <c r="T82" s="175"/>
      <c r="U82" s="176"/>
      <c r="V82" s="173"/>
      <c r="W82" s="177">
        <f t="shared" si="24"/>
        <v>30</v>
      </c>
      <c r="X82" s="178"/>
      <c r="Y82" s="176">
        <f t="shared" si="30"/>
        <v>30</v>
      </c>
      <c r="Z82" s="179"/>
      <c r="AA82" s="179"/>
      <c r="AB82" s="179">
        <v>54</v>
      </c>
      <c r="AC82" s="130"/>
      <c r="AD82" s="185"/>
    </row>
    <row r="83" spans="1:30" s="107" customFormat="1" hidden="1">
      <c r="A83" s="108"/>
      <c r="B83" s="106" t="s">
        <v>200</v>
      </c>
      <c r="C83" s="131">
        <v>1</v>
      </c>
      <c r="D83" s="183" t="s">
        <v>266</v>
      </c>
      <c r="E83" s="107" t="s">
        <v>209</v>
      </c>
      <c r="L83" s="131"/>
      <c r="M83" s="132"/>
      <c r="N83" s="131"/>
      <c r="O83" s="131">
        <v>1</v>
      </c>
      <c r="P83" s="131">
        <v>15</v>
      </c>
      <c r="Q83" s="131">
        <f t="shared" si="29"/>
        <v>15</v>
      </c>
      <c r="R83" s="131">
        <v>30</v>
      </c>
      <c r="S83" s="131"/>
      <c r="T83" s="133"/>
      <c r="U83" s="134"/>
      <c r="W83" s="135">
        <f t="shared" ref="W83:W101" si="31">IF(Q83=0,0,R83)</f>
        <v>30</v>
      </c>
      <c r="X83" s="136"/>
      <c r="Y83" s="134">
        <f t="shared" si="30"/>
        <v>30</v>
      </c>
      <c r="Z83" s="135"/>
      <c r="AA83" s="135"/>
      <c r="AB83" s="135">
        <v>54</v>
      </c>
      <c r="AC83" s="187"/>
      <c r="AD83" s="123"/>
    </row>
    <row r="84" spans="1:30" s="107" customFormat="1" hidden="1">
      <c r="A84" s="108"/>
      <c r="B84" s="106" t="s">
        <v>201</v>
      </c>
      <c r="C84" s="131">
        <v>1</v>
      </c>
      <c r="D84" s="183" t="s">
        <v>266</v>
      </c>
      <c r="E84" s="107" t="s">
        <v>209</v>
      </c>
      <c r="L84" s="131"/>
      <c r="M84" s="132"/>
      <c r="N84" s="131"/>
      <c r="O84" s="131">
        <v>1</v>
      </c>
      <c r="P84" s="131">
        <v>15</v>
      </c>
      <c r="Q84" s="131">
        <f t="shared" si="29"/>
        <v>15</v>
      </c>
      <c r="R84" s="131">
        <v>30</v>
      </c>
      <c r="S84" s="131"/>
      <c r="T84" s="133"/>
      <c r="U84" s="134"/>
      <c r="W84" s="135">
        <f t="shared" si="31"/>
        <v>30</v>
      </c>
      <c r="X84" s="136"/>
      <c r="Y84" s="134">
        <f t="shared" si="30"/>
        <v>30</v>
      </c>
      <c r="Z84" s="135"/>
      <c r="AA84" s="135"/>
      <c r="AB84" s="135">
        <v>54</v>
      </c>
      <c r="AC84" s="187"/>
      <c r="AD84" s="123"/>
    </row>
    <row r="85" spans="1:30" s="107" customFormat="1" hidden="1">
      <c r="A85" s="108"/>
      <c r="B85" s="106" t="s">
        <v>202</v>
      </c>
      <c r="C85" s="131">
        <v>1</v>
      </c>
      <c r="D85" s="183" t="s">
        <v>266</v>
      </c>
      <c r="E85" s="107" t="s">
        <v>209</v>
      </c>
      <c r="L85" s="131"/>
      <c r="M85" s="132"/>
      <c r="N85" s="131"/>
      <c r="O85" s="131">
        <v>1</v>
      </c>
      <c r="P85" s="131">
        <v>15</v>
      </c>
      <c r="Q85" s="131">
        <f t="shared" si="29"/>
        <v>15</v>
      </c>
      <c r="R85" s="131">
        <v>30</v>
      </c>
      <c r="S85" s="131"/>
      <c r="T85" s="133"/>
      <c r="U85" s="134"/>
      <c r="W85" s="135">
        <f t="shared" si="31"/>
        <v>30</v>
      </c>
      <c r="X85" s="136"/>
      <c r="Y85" s="134">
        <f t="shared" si="30"/>
        <v>30</v>
      </c>
      <c r="Z85" s="135"/>
      <c r="AA85" s="135"/>
      <c r="AB85" s="135">
        <v>54</v>
      </c>
      <c r="AC85" s="187"/>
      <c r="AD85" s="123"/>
    </row>
    <row r="86" spans="1:30" s="107" customFormat="1" hidden="1">
      <c r="A86" s="108"/>
      <c r="B86" s="106" t="s">
        <v>203</v>
      </c>
      <c r="C86" s="131">
        <v>1</v>
      </c>
      <c r="D86" s="183" t="s">
        <v>266</v>
      </c>
      <c r="E86" s="107" t="s">
        <v>209</v>
      </c>
      <c r="L86" s="131"/>
      <c r="M86" s="132"/>
      <c r="N86" s="131"/>
      <c r="O86" s="131">
        <v>1</v>
      </c>
      <c r="P86" s="131">
        <v>15</v>
      </c>
      <c r="Q86" s="131">
        <f t="shared" si="29"/>
        <v>15</v>
      </c>
      <c r="R86" s="131">
        <v>30</v>
      </c>
      <c r="S86" s="131"/>
      <c r="T86" s="133"/>
      <c r="U86" s="134"/>
      <c r="W86" s="135">
        <f t="shared" si="31"/>
        <v>30</v>
      </c>
      <c r="X86" s="136"/>
      <c r="Y86" s="134">
        <f t="shared" si="30"/>
        <v>30</v>
      </c>
      <c r="Z86" s="135"/>
      <c r="AA86" s="135"/>
      <c r="AB86" s="135">
        <v>54</v>
      </c>
      <c r="AC86" s="187"/>
      <c r="AD86" s="123"/>
    </row>
    <row r="87" spans="1:30" s="107" customFormat="1" hidden="1">
      <c r="A87" s="108"/>
      <c r="B87" s="106" t="s">
        <v>204</v>
      </c>
      <c r="C87" s="131">
        <v>1</v>
      </c>
      <c r="D87" s="183" t="s">
        <v>266</v>
      </c>
      <c r="E87" s="107" t="s">
        <v>209</v>
      </c>
      <c r="L87" s="131"/>
      <c r="M87" s="132"/>
      <c r="N87" s="131"/>
      <c r="O87" s="131">
        <v>1</v>
      </c>
      <c r="P87" s="131">
        <v>15</v>
      </c>
      <c r="Q87" s="131">
        <f t="shared" si="29"/>
        <v>15</v>
      </c>
      <c r="R87" s="131">
        <v>30</v>
      </c>
      <c r="S87" s="131"/>
      <c r="T87" s="133"/>
      <c r="U87" s="134"/>
      <c r="W87" s="135">
        <f t="shared" si="31"/>
        <v>30</v>
      </c>
      <c r="X87" s="136"/>
      <c r="Y87" s="134">
        <f t="shared" si="30"/>
        <v>30</v>
      </c>
      <c r="Z87" s="135"/>
      <c r="AA87" s="135"/>
      <c r="AB87" s="135">
        <v>54</v>
      </c>
      <c r="AC87" s="187"/>
      <c r="AD87" s="123"/>
    </row>
    <row r="88" spans="1:30" s="107" customFormat="1" hidden="1">
      <c r="A88" s="108"/>
      <c r="B88" s="106" t="s">
        <v>206</v>
      </c>
      <c r="C88" s="131">
        <v>1</v>
      </c>
      <c r="D88" s="183" t="s">
        <v>266</v>
      </c>
      <c r="E88" s="107" t="s">
        <v>209</v>
      </c>
      <c r="L88" s="131"/>
      <c r="M88" s="132"/>
      <c r="N88" s="131"/>
      <c r="O88" s="131">
        <v>1</v>
      </c>
      <c r="P88" s="131">
        <v>15</v>
      </c>
      <c r="Q88" s="131">
        <f t="shared" si="29"/>
        <v>15</v>
      </c>
      <c r="R88" s="131">
        <v>30</v>
      </c>
      <c r="S88" s="131"/>
      <c r="T88" s="133"/>
      <c r="U88" s="134"/>
      <c r="W88" s="135">
        <f t="shared" si="31"/>
        <v>30</v>
      </c>
      <c r="X88" s="136"/>
      <c r="Y88" s="134">
        <f t="shared" si="30"/>
        <v>30</v>
      </c>
      <c r="Z88" s="135"/>
      <c r="AA88" s="135"/>
      <c r="AB88" s="135">
        <v>54</v>
      </c>
      <c r="AC88" s="187"/>
      <c r="AD88" s="123"/>
    </row>
    <row r="89" spans="1:30" s="107" customFormat="1" hidden="1">
      <c r="A89" s="108"/>
      <c r="B89" s="106" t="s">
        <v>207</v>
      </c>
      <c r="C89" s="131">
        <v>1</v>
      </c>
      <c r="D89" s="183" t="s">
        <v>266</v>
      </c>
      <c r="E89" s="107" t="s">
        <v>209</v>
      </c>
      <c r="L89" s="131"/>
      <c r="M89" s="132"/>
      <c r="N89" s="131"/>
      <c r="O89" s="131">
        <v>1</v>
      </c>
      <c r="P89" s="131">
        <v>15</v>
      </c>
      <c r="Q89" s="131">
        <f t="shared" si="29"/>
        <v>15</v>
      </c>
      <c r="R89" s="131">
        <v>30</v>
      </c>
      <c r="S89" s="131"/>
      <c r="T89" s="133"/>
      <c r="U89" s="134"/>
      <c r="W89" s="135">
        <f t="shared" si="31"/>
        <v>30</v>
      </c>
      <c r="X89" s="136"/>
      <c r="Y89" s="134">
        <f t="shared" si="30"/>
        <v>30</v>
      </c>
      <c r="Z89" s="135"/>
      <c r="AA89" s="135"/>
      <c r="AB89" s="135">
        <v>54</v>
      </c>
      <c r="AC89" s="187"/>
      <c r="AD89" s="123"/>
    </row>
    <row r="90" spans="1:30" s="107" customFormat="1" hidden="1">
      <c r="A90" s="108"/>
      <c r="B90" s="106" t="s">
        <v>149</v>
      </c>
      <c r="C90" s="131">
        <v>1</v>
      </c>
      <c r="D90" s="183" t="s">
        <v>266</v>
      </c>
      <c r="E90" s="107" t="s">
        <v>209</v>
      </c>
      <c r="L90" s="131"/>
      <c r="M90" s="132"/>
      <c r="N90" s="131"/>
      <c r="O90" s="131">
        <v>1</v>
      </c>
      <c r="P90" s="131">
        <v>15</v>
      </c>
      <c r="Q90" s="131">
        <f t="shared" si="29"/>
        <v>15</v>
      </c>
      <c r="R90" s="131">
        <v>30</v>
      </c>
      <c r="S90" s="131"/>
      <c r="T90" s="133"/>
      <c r="U90" s="134"/>
      <c r="W90" s="135">
        <f t="shared" si="31"/>
        <v>30</v>
      </c>
      <c r="X90" s="136"/>
      <c r="Y90" s="134">
        <f t="shared" si="30"/>
        <v>30</v>
      </c>
      <c r="Z90" s="135"/>
      <c r="AA90" s="135"/>
      <c r="AB90" s="135">
        <v>54</v>
      </c>
      <c r="AC90" s="187"/>
      <c r="AD90" s="123"/>
    </row>
    <row r="91" spans="1:30" s="107" customFormat="1" hidden="1">
      <c r="A91" s="108"/>
      <c r="B91" s="106" t="s">
        <v>150</v>
      </c>
      <c r="C91" s="131">
        <v>1</v>
      </c>
      <c r="D91" s="183" t="s">
        <v>266</v>
      </c>
      <c r="E91" s="107" t="s">
        <v>209</v>
      </c>
      <c r="L91" s="131"/>
      <c r="M91" s="132"/>
      <c r="N91" s="131"/>
      <c r="O91" s="131">
        <v>1</v>
      </c>
      <c r="P91" s="131">
        <v>15</v>
      </c>
      <c r="Q91" s="131">
        <f t="shared" si="29"/>
        <v>15</v>
      </c>
      <c r="R91" s="131">
        <v>30</v>
      </c>
      <c r="S91" s="131"/>
      <c r="T91" s="133"/>
      <c r="U91" s="134"/>
      <c r="W91" s="135">
        <f t="shared" si="31"/>
        <v>30</v>
      </c>
      <c r="X91" s="136"/>
      <c r="Y91" s="134">
        <f t="shared" si="30"/>
        <v>30</v>
      </c>
      <c r="Z91" s="135"/>
      <c r="AA91" s="135"/>
      <c r="AB91" s="135">
        <v>54</v>
      </c>
      <c r="AC91" s="187"/>
      <c r="AD91" s="123"/>
    </row>
    <row r="92" spans="1:30" s="107" customFormat="1" hidden="1">
      <c r="A92" s="108"/>
      <c r="B92" s="106" t="s">
        <v>151</v>
      </c>
      <c r="C92" s="131">
        <v>1</v>
      </c>
      <c r="D92" s="183" t="s">
        <v>266</v>
      </c>
      <c r="E92" s="107" t="s">
        <v>209</v>
      </c>
      <c r="L92" s="131"/>
      <c r="M92" s="132"/>
      <c r="N92" s="131"/>
      <c r="O92" s="131">
        <v>1</v>
      </c>
      <c r="P92" s="131">
        <v>15</v>
      </c>
      <c r="Q92" s="131">
        <f t="shared" si="29"/>
        <v>15</v>
      </c>
      <c r="R92" s="131">
        <v>30</v>
      </c>
      <c r="S92" s="131"/>
      <c r="T92" s="133"/>
      <c r="U92" s="134"/>
      <c r="W92" s="135">
        <f t="shared" si="31"/>
        <v>30</v>
      </c>
      <c r="X92" s="136"/>
      <c r="Y92" s="134">
        <f t="shared" si="30"/>
        <v>30</v>
      </c>
      <c r="Z92" s="135"/>
      <c r="AA92" s="135"/>
      <c r="AB92" s="135">
        <v>54</v>
      </c>
      <c r="AC92" s="187"/>
      <c r="AD92" s="123"/>
    </row>
    <row r="93" spans="1:30" s="107" customFormat="1" hidden="1">
      <c r="A93" s="108"/>
      <c r="B93" s="106" t="s">
        <v>152</v>
      </c>
      <c r="C93" s="131">
        <v>1</v>
      </c>
      <c r="D93" s="183" t="s">
        <v>266</v>
      </c>
      <c r="E93" s="107" t="s">
        <v>209</v>
      </c>
      <c r="L93" s="131"/>
      <c r="M93" s="132"/>
      <c r="N93" s="131"/>
      <c r="O93" s="131">
        <v>1</v>
      </c>
      <c r="P93" s="131">
        <v>15</v>
      </c>
      <c r="Q93" s="131">
        <f t="shared" si="29"/>
        <v>15</v>
      </c>
      <c r="R93" s="131">
        <v>30</v>
      </c>
      <c r="S93" s="131"/>
      <c r="T93" s="133"/>
      <c r="U93" s="134"/>
      <c r="W93" s="135">
        <f t="shared" si="31"/>
        <v>30</v>
      </c>
      <c r="X93" s="136"/>
      <c r="Y93" s="134">
        <f t="shared" si="30"/>
        <v>30</v>
      </c>
      <c r="Z93" s="135"/>
      <c r="AA93" s="135"/>
      <c r="AB93" s="135">
        <v>54</v>
      </c>
      <c r="AC93" s="187"/>
      <c r="AD93" s="123"/>
    </row>
    <row r="94" spans="1:30" s="107" customFormat="1" hidden="1">
      <c r="A94" s="108"/>
      <c r="B94" s="106" t="s">
        <v>153</v>
      </c>
      <c r="C94" s="131">
        <v>1</v>
      </c>
      <c r="D94" s="183" t="s">
        <v>266</v>
      </c>
      <c r="E94" s="107" t="s">
        <v>209</v>
      </c>
      <c r="L94" s="131"/>
      <c r="M94" s="132"/>
      <c r="N94" s="131"/>
      <c r="O94" s="131">
        <v>1</v>
      </c>
      <c r="P94" s="131">
        <v>15</v>
      </c>
      <c r="Q94" s="131">
        <f t="shared" si="29"/>
        <v>15</v>
      </c>
      <c r="R94" s="131">
        <v>30</v>
      </c>
      <c r="S94" s="131"/>
      <c r="T94" s="133"/>
      <c r="U94" s="134"/>
      <c r="W94" s="135">
        <f t="shared" si="31"/>
        <v>30</v>
      </c>
      <c r="X94" s="136"/>
      <c r="Y94" s="134">
        <f t="shared" si="30"/>
        <v>30</v>
      </c>
      <c r="Z94" s="135"/>
      <c r="AA94" s="135"/>
      <c r="AB94" s="135">
        <v>54</v>
      </c>
      <c r="AC94" s="187"/>
      <c r="AD94" s="123"/>
    </row>
    <row r="95" spans="1:30" s="107" customFormat="1" hidden="1">
      <c r="A95" s="108"/>
      <c r="B95" s="106" t="s">
        <v>154</v>
      </c>
      <c r="C95" s="131">
        <v>1</v>
      </c>
      <c r="D95" s="183" t="s">
        <v>266</v>
      </c>
      <c r="E95" s="107" t="s">
        <v>209</v>
      </c>
      <c r="L95" s="131"/>
      <c r="M95" s="132"/>
      <c r="N95" s="131"/>
      <c r="O95" s="131">
        <v>1</v>
      </c>
      <c r="P95" s="131">
        <v>15</v>
      </c>
      <c r="Q95" s="131">
        <f t="shared" si="29"/>
        <v>15</v>
      </c>
      <c r="R95" s="131">
        <v>30</v>
      </c>
      <c r="S95" s="131"/>
      <c r="T95" s="133"/>
      <c r="U95" s="134"/>
      <c r="W95" s="135">
        <f t="shared" si="31"/>
        <v>30</v>
      </c>
      <c r="X95" s="136"/>
      <c r="Y95" s="134">
        <f t="shared" si="30"/>
        <v>30</v>
      </c>
      <c r="Z95" s="135"/>
      <c r="AA95" s="135"/>
      <c r="AB95" s="135">
        <v>54</v>
      </c>
      <c r="AC95" s="187"/>
      <c r="AD95" s="123"/>
    </row>
    <row r="96" spans="1:30" s="107" customFormat="1" hidden="1">
      <c r="A96" s="108"/>
      <c r="B96" s="106" t="s">
        <v>155</v>
      </c>
      <c r="C96" s="131">
        <v>1</v>
      </c>
      <c r="D96" s="183" t="s">
        <v>266</v>
      </c>
      <c r="E96" s="107" t="s">
        <v>209</v>
      </c>
      <c r="L96" s="131"/>
      <c r="M96" s="132"/>
      <c r="N96" s="131"/>
      <c r="O96" s="131">
        <v>1</v>
      </c>
      <c r="P96" s="131">
        <v>15</v>
      </c>
      <c r="Q96" s="131">
        <f t="shared" si="29"/>
        <v>15</v>
      </c>
      <c r="R96" s="131">
        <v>30</v>
      </c>
      <c r="S96" s="131"/>
      <c r="T96" s="133"/>
      <c r="U96" s="134"/>
      <c r="W96" s="135">
        <f t="shared" si="31"/>
        <v>30</v>
      </c>
      <c r="X96" s="136"/>
      <c r="Y96" s="134">
        <f t="shared" si="30"/>
        <v>30</v>
      </c>
      <c r="Z96" s="135"/>
      <c r="AA96" s="135"/>
      <c r="AB96" s="135">
        <v>54</v>
      </c>
      <c r="AC96" s="187"/>
      <c r="AD96" s="123"/>
    </row>
    <row r="97" spans="1:30" s="107" customFormat="1" hidden="1">
      <c r="A97" s="108"/>
      <c r="B97" s="106" t="s">
        <v>156</v>
      </c>
      <c r="C97" s="131">
        <v>1</v>
      </c>
      <c r="D97" s="183" t="s">
        <v>266</v>
      </c>
      <c r="E97" s="107" t="s">
        <v>209</v>
      </c>
      <c r="L97" s="131"/>
      <c r="M97" s="132"/>
      <c r="N97" s="131"/>
      <c r="O97" s="131">
        <v>1</v>
      </c>
      <c r="P97" s="131">
        <v>15</v>
      </c>
      <c r="Q97" s="131">
        <f t="shared" si="29"/>
        <v>15</v>
      </c>
      <c r="R97" s="131">
        <v>30</v>
      </c>
      <c r="S97" s="131"/>
      <c r="T97" s="133"/>
      <c r="U97" s="134"/>
      <c r="W97" s="135">
        <f t="shared" si="31"/>
        <v>30</v>
      </c>
      <c r="X97" s="136"/>
      <c r="Y97" s="134">
        <f t="shared" si="30"/>
        <v>30</v>
      </c>
      <c r="Z97" s="135"/>
      <c r="AA97" s="135"/>
      <c r="AB97" s="135">
        <v>54</v>
      </c>
      <c r="AC97" s="187"/>
      <c r="AD97" s="123"/>
    </row>
    <row r="98" spans="1:30" s="107" customFormat="1" hidden="1">
      <c r="A98" s="108"/>
      <c r="B98" s="106" t="s">
        <v>157</v>
      </c>
      <c r="C98" s="131">
        <v>1</v>
      </c>
      <c r="D98" s="183" t="s">
        <v>266</v>
      </c>
      <c r="E98" s="107" t="s">
        <v>209</v>
      </c>
      <c r="L98" s="131"/>
      <c r="M98" s="132"/>
      <c r="N98" s="131"/>
      <c r="O98" s="131">
        <v>1</v>
      </c>
      <c r="P98" s="131">
        <v>15</v>
      </c>
      <c r="Q98" s="131">
        <f t="shared" si="29"/>
        <v>15</v>
      </c>
      <c r="R98" s="131">
        <v>30</v>
      </c>
      <c r="S98" s="131"/>
      <c r="T98" s="133"/>
      <c r="U98" s="134"/>
      <c r="W98" s="135">
        <f t="shared" si="31"/>
        <v>30</v>
      </c>
      <c r="X98" s="136"/>
      <c r="Y98" s="134">
        <f t="shared" si="30"/>
        <v>30</v>
      </c>
      <c r="Z98" s="135"/>
      <c r="AA98" s="135"/>
      <c r="AB98" s="135">
        <v>54</v>
      </c>
      <c r="AC98" s="187"/>
      <c r="AD98" s="123"/>
    </row>
    <row r="99" spans="1:30" s="107" customFormat="1" hidden="1">
      <c r="A99" s="108"/>
      <c r="B99" s="106" t="s">
        <v>158</v>
      </c>
      <c r="C99" s="131">
        <v>1</v>
      </c>
      <c r="D99" s="183" t="s">
        <v>266</v>
      </c>
      <c r="E99" s="107" t="s">
        <v>209</v>
      </c>
      <c r="L99" s="131"/>
      <c r="M99" s="132"/>
      <c r="N99" s="131"/>
      <c r="O99" s="131">
        <v>1</v>
      </c>
      <c r="P99" s="131">
        <v>15</v>
      </c>
      <c r="Q99" s="131">
        <f t="shared" si="29"/>
        <v>15</v>
      </c>
      <c r="R99" s="131">
        <v>30</v>
      </c>
      <c r="S99" s="131"/>
      <c r="T99" s="133"/>
      <c r="U99" s="134"/>
      <c r="W99" s="135">
        <f t="shared" si="31"/>
        <v>30</v>
      </c>
      <c r="X99" s="136"/>
      <c r="Y99" s="134">
        <f t="shared" si="30"/>
        <v>30</v>
      </c>
      <c r="Z99" s="135"/>
      <c r="AA99" s="135"/>
      <c r="AB99" s="135">
        <v>54</v>
      </c>
      <c r="AC99" s="187"/>
      <c r="AD99" s="123"/>
    </row>
    <row r="100" spans="1:30" s="107" customFormat="1" hidden="1">
      <c r="A100" s="108"/>
      <c r="B100" s="106" t="s">
        <v>159</v>
      </c>
      <c r="C100" s="131">
        <v>1</v>
      </c>
      <c r="D100" s="183" t="s">
        <v>266</v>
      </c>
      <c r="E100" s="107" t="s">
        <v>209</v>
      </c>
      <c r="L100" s="131"/>
      <c r="M100" s="132"/>
      <c r="N100" s="131"/>
      <c r="O100" s="131">
        <v>1</v>
      </c>
      <c r="P100" s="131">
        <v>15</v>
      </c>
      <c r="Q100" s="131">
        <f t="shared" ref="Q100:Q101" si="32">P100-O100+1</f>
        <v>15</v>
      </c>
      <c r="R100" s="131">
        <v>30</v>
      </c>
      <c r="S100" s="131"/>
      <c r="T100" s="133"/>
      <c r="U100" s="134"/>
      <c r="W100" s="135">
        <f t="shared" si="31"/>
        <v>30</v>
      </c>
      <c r="X100" s="136"/>
      <c r="Y100" s="134">
        <f t="shared" ref="Y100:Y101" si="33">V100+W100+X100</f>
        <v>30</v>
      </c>
      <c r="Z100" s="135"/>
      <c r="AA100" s="135"/>
      <c r="AB100" s="135">
        <v>54</v>
      </c>
      <c r="AC100" s="187"/>
      <c r="AD100" s="123"/>
    </row>
    <row r="101" spans="1:30" s="107" customFormat="1" hidden="1">
      <c r="A101" s="108"/>
      <c r="B101" s="106" t="s">
        <v>160</v>
      </c>
      <c r="C101" s="131">
        <v>1</v>
      </c>
      <c r="D101" s="183" t="s">
        <v>266</v>
      </c>
      <c r="E101" s="107" t="s">
        <v>209</v>
      </c>
      <c r="L101" s="131"/>
      <c r="M101" s="132"/>
      <c r="N101" s="131"/>
      <c r="O101" s="131">
        <v>1</v>
      </c>
      <c r="P101" s="131">
        <v>15</v>
      </c>
      <c r="Q101" s="131">
        <f t="shared" si="32"/>
        <v>15</v>
      </c>
      <c r="R101" s="131">
        <v>30</v>
      </c>
      <c r="S101" s="131"/>
      <c r="T101" s="133"/>
      <c r="U101" s="134"/>
      <c r="W101" s="135">
        <f t="shared" si="31"/>
        <v>30</v>
      </c>
      <c r="X101" s="136"/>
      <c r="Y101" s="134">
        <f t="shared" si="33"/>
        <v>30</v>
      </c>
      <c r="Z101" s="135"/>
      <c r="AA101" s="135"/>
      <c r="AB101" s="135">
        <v>54</v>
      </c>
      <c r="AC101" s="187"/>
      <c r="AD101" s="123"/>
    </row>
    <row r="102" spans="1:30" s="107" customFormat="1" hidden="1">
      <c r="A102" s="186"/>
      <c r="B102" s="171" t="s">
        <v>200</v>
      </c>
      <c r="C102" s="172">
        <v>1</v>
      </c>
      <c r="D102" s="183" t="s">
        <v>266</v>
      </c>
      <c r="E102" s="173" t="s">
        <v>208</v>
      </c>
      <c r="F102" s="173"/>
      <c r="G102" s="173"/>
      <c r="H102" s="173"/>
      <c r="I102" s="173"/>
      <c r="J102" s="173"/>
      <c r="K102" s="173"/>
      <c r="L102" s="172"/>
      <c r="M102" s="174"/>
      <c r="N102" s="172"/>
      <c r="O102" s="172">
        <v>1</v>
      </c>
      <c r="P102" s="172">
        <v>15</v>
      </c>
      <c r="Q102" s="172">
        <f t="shared" si="29"/>
        <v>15</v>
      </c>
      <c r="R102" s="172">
        <v>30</v>
      </c>
      <c r="S102" s="172"/>
      <c r="T102" s="175"/>
      <c r="U102" s="176"/>
      <c r="V102" s="173"/>
      <c r="W102" s="177">
        <f t="shared" ref="W102:W119" si="34">IF(Q102=0,0,R102)</f>
        <v>30</v>
      </c>
      <c r="X102" s="178"/>
      <c r="Y102" s="176">
        <f t="shared" si="30"/>
        <v>30</v>
      </c>
      <c r="Z102" s="135"/>
      <c r="AA102" s="135"/>
      <c r="AB102" s="135">
        <v>54</v>
      </c>
      <c r="AC102" s="187"/>
      <c r="AD102" s="123"/>
    </row>
    <row r="103" spans="1:30" s="107" customFormat="1" hidden="1">
      <c r="A103" s="186"/>
      <c r="B103" s="171" t="s">
        <v>201</v>
      </c>
      <c r="C103" s="172">
        <v>1</v>
      </c>
      <c r="D103" s="183" t="s">
        <v>266</v>
      </c>
      <c r="E103" s="173" t="s">
        <v>208</v>
      </c>
      <c r="F103" s="173"/>
      <c r="G103" s="173"/>
      <c r="H103" s="173"/>
      <c r="I103" s="173"/>
      <c r="J103" s="173"/>
      <c r="K103" s="173"/>
      <c r="L103" s="172"/>
      <c r="M103" s="174"/>
      <c r="N103" s="172"/>
      <c r="O103" s="172">
        <v>1</v>
      </c>
      <c r="P103" s="172">
        <v>15</v>
      </c>
      <c r="Q103" s="172">
        <f t="shared" si="29"/>
        <v>15</v>
      </c>
      <c r="R103" s="172">
        <v>30</v>
      </c>
      <c r="S103" s="172"/>
      <c r="T103" s="175"/>
      <c r="U103" s="176"/>
      <c r="V103" s="173"/>
      <c r="W103" s="177">
        <f t="shared" si="34"/>
        <v>30</v>
      </c>
      <c r="X103" s="178"/>
      <c r="Y103" s="176">
        <f t="shared" si="30"/>
        <v>30</v>
      </c>
      <c r="Z103" s="135"/>
      <c r="AA103" s="135"/>
      <c r="AB103" s="135">
        <v>54</v>
      </c>
      <c r="AC103" s="187"/>
      <c r="AD103" s="123"/>
    </row>
    <row r="104" spans="1:30" s="107" customFormat="1" hidden="1">
      <c r="A104" s="186"/>
      <c r="B104" s="171" t="s">
        <v>202</v>
      </c>
      <c r="C104" s="172">
        <v>1</v>
      </c>
      <c r="D104" s="183" t="s">
        <v>266</v>
      </c>
      <c r="E104" s="173" t="s">
        <v>208</v>
      </c>
      <c r="F104" s="173"/>
      <c r="G104" s="173"/>
      <c r="H104" s="173"/>
      <c r="I104" s="173"/>
      <c r="J104" s="173"/>
      <c r="K104" s="173"/>
      <c r="L104" s="172"/>
      <c r="M104" s="174"/>
      <c r="N104" s="172"/>
      <c r="O104" s="172">
        <v>1</v>
      </c>
      <c r="P104" s="172">
        <v>15</v>
      </c>
      <c r="Q104" s="172">
        <f t="shared" si="29"/>
        <v>15</v>
      </c>
      <c r="R104" s="172">
        <v>30</v>
      </c>
      <c r="S104" s="172"/>
      <c r="T104" s="175"/>
      <c r="U104" s="176"/>
      <c r="V104" s="173"/>
      <c r="W104" s="177">
        <f t="shared" si="34"/>
        <v>30</v>
      </c>
      <c r="X104" s="178"/>
      <c r="Y104" s="176">
        <f t="shared" si="30"/>
        <v>30</v>
      </c>
      <c r="Z104" s="135"/>
      <c r="AA104" s="135"/>
      <c r="AB104" s="135">
        <v>54</v>
      </c>
      <c r="AC104" s="187"/>
      <c r="AD104" s="123"/>
    </row>
    <row r="105" spans="1:30" s="107" customFormat="1" hidden="1">
      <c r="A105" s="186"/>
      <c r="B105" s="171" t="s">
        <v>203</v>
      </c>
      <c r="C105" s="172">
        <v>1</v>
      </c>
      <c r="D105" s="183" t="s">
        <v>266</v>
      </c>
      <c r="E105" s="173" t="s">
        <v>208</v>
      </c>
      <c r="F105" s="173"/>
      <c r="G105" s="173"/>
      <c r="H105" s="173"/>
      <c r="I105" s="173"/>
      <c r="J105" s="173"/>
      <c r="K105" s="173"/>
      <c r="L105" s="172"/>
      <c r="M105" s="174"/>
      <c r="N105" s="172"/>
      <c r="O105" s="172">
        <v>1</v>
      </c>
      <c r="P105" s="172">
        <v>15</v>
      </c>
      <c r="Q105" s="172">
        <f t="shared" si="29"/>
        <v>15</v>
      </c>
      <c r="R105" s="172">
        <v>30</v>
      </c>
      <c r="S105" s="172"/>
      <c r="T105" s="175"/>
      <c r="U105" s="176"/>
      <c r="V105" s="173"/>
      <c r="W105" s="177">
        <f t="shared" si="34"/>
        <v>30</v>
      </c>
      <c r="X105" s="178"/>
      <c r="Y105" s="176">
        <f t="shared" si="30"/>
        <v>30</v>
      </c>
      <c r="Z105" s="135"/>
      <c r="AA105" s="135"/>
      <c r="AB105" s="135">
        <v>54</v>
      </c>
      <c r="AC105" s="187"/>
      <c r="AD105" s="123"/>
    </row>
    <row r="106" spans="1:30" s="107" customFormat="1" hidden="1">
      <c r="A106" s="186"/>
      <c r="B106" s="171" t="s">
        <v>204</v>
      </c>
      <c r="C106" s="172">
        <v>1</v>
      </c>
      <c r="D106" s="183" t="s">
        <v>266</v>
      </c>
      <c r="E106" s="173" t="s">
        <v>208</v>
      </c>
      <c r="F106" s="173"/>
      <c r="G106" s="173"/>
      <c r="H106" s="173"/>
      <c r="I106" s="173"/>
      <c r="J106" s="173"/>
      <c r="K106" s="173"/>
      <c r="L106" s="172"/>
      <c r="M106" s="174"/>
      <c r="N106" s="172"/>
      <c r="O106" s="172">
        <v>1</v>
      </c>
      <c r="P106" s="172">
        <v>15</v>
      </c>
      <c r="Q106" s="172">
        <f t="shared" si="29"/>
        <v>15</v>
      </c>
      <c r="R106" s="172">
        <v>30</v>
      </c>
      <c r="S106" s="172"/>
      <c r="T106" s="175"/>
      <c r="U106" s="176"/>
      <c r="V106" s="173"/>
      <c r="W106" s="177">
        <f t="shared" si="34"/>
        <v>30</v>
      </c>
      <c r="X106" s="178"/>
      <c r="Y106" s="176">
        <f t="shared" si="30"/>
        <v>30</v>
      </c>
      <c r="Z106" s="135"/>
      <c r="AA106" s="135"/>
      <c r="AB106" s="135">
        <v>54</v>
      </c>
      <c r="AC106" s="187"/>
      <c r="AD106" s="123"/>
    </row>
    <row r="107" spans="1:30" s="107" customFormat="1" hidden="1">
      <c r="A107" s="186"/>
      <c r="B107" s="171" t="s">
        <v>206</v>
      </c>
      <c r="C107" s="172">
        <v>1</v>
      </c>
      <c r="D107" s="183" t="s">
        <v>266</v>
      </c>
      <c r="E107" s="173" t="s">
        <v>208</v>
      </c>
      <c r="F107" s="173"/>
      <c r="G107" s="173"/>
      <c r="H107" s="173"/>
      <c r="I107" s="173"/>
      <c r="J107" s="173"/>
      <c r="K107" s="173"/>
      <c r="L107" s="172"/>
      <c r="M107" s="174"/>
      <c r="N107" s="172"/>
      <c r="O107" s="172">
        <v>1</v>
      </c>
      <c r="P107" s="172">
        <v>15</v>
      </c>
      <c r="Q107" s="172">
        <f t="shared" si="29"/>
        <v>15</v>
      </c>
      <c r="R107" s="172">
        <v>30</v>
      </c>
      <c r="S107" s="172"/>
      <c r="T107" s="175"/>
      <c r="U107" s="176"/>
      <c r="V107" s="173"/>
      <c r="W107" s="177">
        <f t="shared" si="34"/>
        <v>30</v>
      </c>
      <c r="X107" s="178"/>
      <c r="Y107" s="176">
        <f t="shared" si="30"/>
        <v>30</v>
      </c>
      <c r="Z107" s="135"/>
      <c r="AA107" s="135"/>
      <c r="AB107" s="135">
        <v>54</v>
      </c>
      <c r="AC107" s="187"/>
      <c r="AD107" s="123"/>
    </row>
    <row r="108" spans="1:30" s="107" customFormat="1" hidden="1">
      <c r="A108" s="186"/>
      <c r="B108" s="171" t="s">
        <v>149</v>
      </c>
      <c r="C108" s="172">
        <v>1</v>
      </c>
      <c r="D108" s="183" t="s">
        <v>266</v>
      </c>
      <c r="E108" s="173" t="s">
        <v>208</v>
      </c>
      <c r="F108" s="173"/>
      <c r="G108" s="173"/>
      <c r="H108" s="173"/>
      <c r="I108" s="173"/>
      <c r="J108" s="173"/>
      <c r="K108" s="173"/>
      <c r="L108" s="172"/>
      <c r="M108" s="174"/>
      <c r="N108" s="172"/>
      <c r="O108" s="172">
        <v>1</v>
      </c>
      <c r="P108" s="172">
        <v>15</v>
      </c>
      <c r="Q108" s="172">
        <f t="shared" si="29"/>
        <v>15</v>
      </c>
      <c r="R108" s="172">
        <v>30</v>
      </c>
      <c r="S108" s="172"/>
      <c r="T108" s="175"/>
      <c r="U108" s="176"/>
      <c r="V108" s="173"/>
      <c r="W108" s="177">
        <f t="shared" si="34"/>
        <v>30</v>
      </c>
      <c r="X108" s="178"/>
      <c r="Y108" s="176">
        <f t="shared" si="30"/>
        <v>30</v>
      </c>
      <c r="Z108" s="135"/>
      <c r="AA108" s="135"/>
      <c r="AB108" s="135">
        <v>54</v>
      </c>
      <c r="AC108" s="187"/>
      <c r="AD108" s="123"/>
    </row>
    <row r="109" spans="1:30" s="107" customFormat="1" hidden="1">
      <c r="A109" s="186"/>
      <c r="B109" s="171" t="s">
        <v>150</v>
      </c>
      <c r="C109" s="172">
        <v>1</v>
      </c>
      <c r="D109" s="183" t="s">
        <v>266</v>
      </c>
      <c r="E109" s="173" t="s">
        <v>208</v>
      </c>
      <c r="F109" s="173"/>
      <c r="G109" s="173"/>
      <c r="H109" s="173"/>
      <c r="I109" s="173"/>
      <c r="J109" s="173"/>
      <c r="K109" s="173"/>
      <c r="L109" s="172"/>
      <c r="M109" s="174"/>
      <c r="N109" s="172"/>
      <c r="O109" s="172">
        <v>1</v>
      </c>
      <c r="P109" s="172">
        <v>15</v>
      </c>
      <c r="Q109" s="172">
        <f t="shared" si="29"/>
        <v>15</v>
      </c>
      <c r="R109" s="172">
        <v>30</v>
      </c>
      <c r="S109" s="172"/>
      <c r="T109" s="175"/>
      <c r="U109" s="176"/>
      <c r="V109" s="173"/>
      <c r="W109" s="177">
        <f t="shared" si="34"/>
        <v>30</v>
      </c>
      <c r="X109" s="178"/>
      <c r="Y109" s="176">
        <f t="shared" si="30"/>
        <v>30</v>
      </c>
      <c r="Z109" s="135"/>
      <c r="AA109" s="135"/>
      <c r="AB109" s="135">
        <v>54</v>
      </c>
      <c r="AC109" s="187"/>
      <c r="AD109" s="123"/>
    </row>
    <row r="110" spans="1:30" s="107" customFormat="1" hidden="1">
      <c r="A110" s="186"/>
      <c r="B110" s="171" t="s">
        <v>151</v>
      </c>
      <c r="C110" s="172">
        <v>1</v>
      </c>
      <c r="D110" s="183" t="s">
        <v>266</v>
      </c>
      <c r="E110" s="173" t="s">
        <v>208</v>
      </c>
      <c r="F110" s="173"/>
      <c r="G110" s="173"/>
      <c r="H110" s="173"/>
      <c r="I110" s="173"/>
      <c r="J110" s="173"/>
      <c r="K110" s="173"/>
      <c r="L110" s="172"/>
      <c r="M110" s="174"/>
      <c r="N110" s="172"/>
      <c r="O110" s="172">
        <v>1</v>
      </c>
      <c r="P110" s="172">
        <v>15</v>
      </c>
      <c r="Q110" s="172">
        <f t="shared" si="29"/>
        <v>15</v>
      </c>
      <c r="R110" s="172">
        <v>30</v>
      </c>
      <c r="S110" s="172"/>
      <c r="T110" s="175"/>
      <c r="U110" s="176"/>
      <c r="V110" s="173"/>
      <c r="W110" s="177">
        <f t="shared" si="34"/>
        <v>30</v>
      </c>
      <c r="X110" s="178"/>
      <c r="Y110" s="176">
        <f t="shared" si="30"/>
        <v>30</v>
      </c>
      <c r="Z110" s="135"/>
      <c r="AA110" s="135"/>
      <c r="AB110" s="135">
        <v>54</v>
      </c>
      <c r="AC110" s="187"/>
      <c r="AD110" s="123"/>
    </row>
    <row r="111" spans="1:30" s="107" customFormat="1" hidden="1">
      <c r="A111" s="186"/>
      <c r="B111" s="171" t="s">
        <v>152</v>
      </c>
      <c r="C111" s="172">
        <v>1</v>
      </c>
      <c r="D111" s="183" t="s">
        <v>266</v>
      </c>
      <c r="E111" s="173" t="s">
        <v>208</v>
      </c>
      <c r="F111" s="173"/>
      <c r="G111" s="173"/>
      <c r="H111" s="173"/>
      <c r="I111" s="173"/>
      <c r="J111" s="173"/>
      <c r="K111" s="173"/>
      <c r="L111" s="172"/>
      <c r="M111" s="174"/>
      <c r="N111" s="172"/>
      <c r="O111" s="172">
        <v>1</v>
      </c>
      <c r="P111" s="172">
        <v>15</v>
      </c>
      <c r="Q111" s="172">
        <f t="shared" si="29"/>
        <v>15</v>
      </c>
      <c r="R111" s="172">
        <v>30</v>
      </c>
      <c r="S111" s="172"/>
      <c r="T111" s="175"/>
      <c r="U111" s="176"/>
      <c r="V111" s="173"/>
      <c r="W111" s="177">
        <f t="shared" si="34"/>
        <v>30</v>
      </c>
      <c r="X111" s="178"/>
      <c r="Y111" s="176">
        <f t="shared" si="30"/>
        <v>30</v>
      </c>
      <c r="Z111" s="135"/>
      <c r="AA111" s="135"/>
      <c r="AB111" s="135">
        <v>54</v>
      </c>
      <c r="AC111" s="187"/>
      <c r="AD111" s="123"/>
    </row>
    <row r="112" spans="1:30" s="107" customFormat="1" hidden="1">
      <c r="A112" s="186"/>
      <c r="B112" s="171" t="s">
        <v>153</v>
      </c>
      <c r="C112" s="172">
        <v>1</v>
      </c>
      <c r="D112" s="183" t="s">
        <v>266</v>
      </c>
      <c r="E112" s="173" t="s">
        <v>208</v>
      </c>
      <c r="F112" s="173"/>
      <c r="G112" s="173"/>
      <c r="H112" s="173"/>
      <c r="I112" s="173"/>
      <c r="J112" s="173"/>
      <c r="K112" s="173"/>
      <c r="L112" s="172"/>
      <c r="M112" s="174"/>
      <c r="N112" s="172"/>
      <c r="O112" s="172">
        <v>1</v>
      </c>
      <c r="P112" s="172">
        <v>15</v>
      </c>
      <c r="Q112" s="172">
        <f t="shared" si="29"/>
        <v>15</v>
      </c>
      <c r="R112" s="172">
        <v>30</v>
      </c>
      <c r="S112" s="172"/>
      <c r="T112" s="175"/>
      <c r="U112" s="176"/>
      <c r="V112" s="173"/>
      <c r="W112" s="177">
        <f t="shared" si="34"/>
        <v>30</v>
      </c>
      <c r="X112" s="178"/>
      <c r="Y112" s="176">
        <f t="shared" si="30"/>
        <v>30</v>
      </c>
      <c r="Z112" s="135"/>
      <c r="AA112" s="135"/>
      <c r="AB112" s="135">
        <v>54</v>
      </c>
      <c r="AC112" s="187"/>
      <c r="AD112" s="123"/>
    </row>
    <row r="113" spans="1:30" s="107" customFormat="1" hidden="1">
      <c r="A113" s="186"/>
      <c r="B113" s="171" t="s">
        <v>154</v>
      </c>
      <c r="C113" s="172">
        <v>1</v>
      </c>
      <c r="D113" s="183" t="s">
        <v>266</v>
      </c>
      <c r="E113" s="173" t="s">
        <v>208</v>
      </c>
      <c r="F113" s="173"/>
      <c r="G113" s="173"/>
      <c r="H113" s="173"/>
      <c r="I113" s="173"/>
      <c r="J113" s="173"/>
      <c r="K113" s="173"/>
      <c r="L113" s="172"/>
      <c r="M113" s="174"/>
      <c r="N113" s="172"/>
      <c r="O113" s="172">
        <v>1</v>
      </c>
      <c r="P113" s="172">
        <v>15</v>
      </c>
      <c r="Q113" s="172">
        <f t="shared" si="29"/>
        <v>15</v>
      </c>
      <c r="R113" s="172">
        <v>30</v>
      </c>
      <c r="S113" s="172"/>
      <c r="T113" s="175"/>
      <c r="U113" s="176"/>
      <c r="V113" s="173"/>
      <c r="W113" s="177">
        <f t="shared" si="34"/>
        <v>30</v>
      </c>
      <c r="X113" s="178"/>
      <c r="Y113" s="176">
        <f t="shared" si="30"/>
        <v>30</v>
      </c>
      <c r="Z113" s="135"/>
      <c r="AA113" s="135"/>
      <c r="AB113" s="135">
        <v>54</v>
      </c>
      <c r="AC113" s="187"/>
      <c r="AD113" s="123"/>
    </row>
    <row r="114" spans="1:30" s="107" customFormat="1" hidden="1">
      <c r="A114" s="186"/>
      <c r="B114" s="171" t="s">
        <v>155</v>
      </c>
      <c r="C114" s="172">
        <v>1</v>
      </c>
      <c r="D114" s="183" t="s">
        <v>266</v>
      </c>
      <c r="E114" s="173" t="s">
        <v>208</v>
      </c>
      <c r="F114" s="173"/>
      <c r="G114" s="173"/>
      <c r="H114" s="173"/>
      <c r="I114" s="173"/>
      <c r="J114" s="173"/>
      <c r="K114" s="173"/>
      <c r="L114" s="172"/>
      <c r="M114" s="174"/>
      <c r="N114" s="172"/>
      <c r="O114" s="172">
        <v>1</v>
      </c>
      <c r="P114" s="172">
        <v>15</v>
      </c>
      <c r="Q114" s="172">
        <f t="shared" si="29"/>
        <v>15</v>
      </c>
      <c r="R114" s="172">
        <v>30</v>
      </c>
      <c r="S114" s="172"/>
      <c r="T114" s="175"/>
      <c r="U114" s="176"/>
      <c r="V114" s="173"/>
      <c r="W114" s="177">
        <f t="shared" si="34"/>
        <v>30</v>
      </c>
      <c r="X114" s="178"/>
      <c r="Y114" s="176">
        <f t="shared" si="30"/>
        <v>30</v>
      </c>
      <c r="Z114" s="135"/>
      <c r="AA114" s="135"/>
      <c r="AB114" s="135">
        <v>54</v>
      </c>
      <c r="AC114" s="187"/>
      <c r="AD114" s="123"/>
    </row>
    <row r="115" spans="1:30" s="107" customFormat="1" hidden="1">
      <c r="A115" s="186"/>
      <c r="B115" s="171" t="s">
        <v>156</v>
      </c>
      <c r="C115" s="172">
        <v>1</v>
      </c>
      <c r="D115" s="183" t="s">
        <v>266</v>
      </c>
      <c r="E115" s="173" t="s">
        <v>208</v>
      </c>
      <c r="F115" s="173"/>
      <c r="G115" s="173"/>
      <c r="H115" s="173"/>
      <c r="I115" s="173"/>
      <c r="J115" s="173"/>
      <c r="K115" s="173"/>
      <c r="L115" s="172"/>
      <c r="M115" s="174"/>
      <c r="N115" s="172"/>
      <c r="O115" s="172">
        <v>1</v>
      </c>
      <c r="P115" s="172">
        <v>15</v>
      </c>
      <c r="Q115" s="172">
        <f t="shared" si="29"/>
        <v>15</v>
      </c>
      <c r="R115" s="172">
        <v>30</v>
      </c>
      <c r="S115" s="172"/>
      <c r="T115" s="175"/>
      <c r="U115" s="176"/>
      <c r="V115" s="173"/>
      <c r="W115" s="177">
        <f t="shared" si="34"/>
        <v>30</v>
      </c>
      <c r="X115" s="178"/>
      <c r="Y115" s="176">
        <f t="shared" si="30"/>
        <v>30</v>
      </c>
      <c r="Z115" s="135"/>
      <c r="AA115" s="135"/>
      <c r="AB115" s="135">
        <v>54</v>
      </c>
      <c r="AC115" s="187"/>
      <c r="AD115" s="123"/>
    </row>
    <row r="116" spans="1:30" s="107" customFormat="1" hidden="1">
      <c r="A116" s="186"/>
      <c r="B116" s="171" t="s">
        <v>157</v>
      </c>
      <c r="C116" s="172">
        <v>1</v>
      </c>
      <c r="D116" s="183" t="s">
        <v>266</v>
      </c>
      <c r="E116" s="173" t="s">
        <v>208</v>
      </c>
      <c r="F116" s="173"/>
      <c r="G116" s="173"/>
      <c r="H116" s="173"/>
      <c r="I116" s="173"/>
      <c r="J116" s="173"/>
      <c r="K116" s="173"/>
      <c r="L116" s="172"/>
      <c r="M116" s="174"/>
      <c r="N116" s="172"/>
      <c r="O116" s="172">
        <v>1</v>
      </c>
      <c r="P116" s="172">
        <v>15</v>
      </c>
      <c r="Q116" s="172">
        <f t="shared" si="29"/>
        <v>15</v>
      </c>
      <c r="R116" s="172">
        <v>30</v>
      </c>
      <c r="S116" s="172"/>
      <c r="T116" s="175"/>
      <c r="U116" s="176"/>
      <c r="V116" s="173"/>
      <c r="W116" s="177">
        <f t="shared" si="34"/>
        <v>30</v>
      </c>
      <c r="X116" s="178"/>
      <c r="Y116" s="176">
        <f t="shared" si="30"/>
        <v>30</v>
      </c>
      <c r="Z116" s="135"/>
      <c r="AA116" s="135"/>
      <c r="AB116" s="135">
        <v>54</v>
      </c>
      <c r="AC116" s="187"/>
      <c r="AD116" s="123"/>
    </row>
    <row r="117" spans="1:30" s="107" customFormat="1" hidden="1">
      <c r="A117" s="186"/>
      <c r="B117" s="171" t="s">
        <v>158</v>
      </c>
      <c r="C117" s="172">
        <v>1</v>
      </c>
      <c r="D117" s="183" t="s">
        <v>266</v>
      </c>
      <c r="E117" s="173" t="s">
        <v>208</v>
      </c>
      <c r="F117" s="173"/>
      <c r="G117" s="173"/>
      <c r="H117" s="173"/>
      <c r="I117" s="173"/>
      <c r="J117" s="173"/>
      <c r="K117" s="173"/>
      <c r="L117" s="172"/>
      <c r="M117" s="174"/>
      <c r="N117" s="172"/>
      <c r="O117" s="172">
        <v>1</v>
      </c>
      <c r="P117" s="172">
        <v>15</v>
      </c>
      <c r="Q117" s="172">
        <f t="shared" si="29"/>
        <v>15</v>
      </c>
      <c r="R117" s="172">
        <v>30</v>
      </c>
      <c r="S117" s="172"/>
      <c r="T117" s="175"/>
      <c r="U117" s="176"/>
      <c r="V117" s="173"/>
      <c r="W117" s="177">
        <f t="shared" si="34"/>
        <v>30</v>
      </c>
      <c r="X117" s="178"/>
      <c r="Y117" s="176">
        <f t="shared" si="30"/>
        <v>30</v>
      </c>
      <c r="Z117" s="135"/>
      <c r="AA117" s="135"/>
      <c r="AB117" s="135">
        <v>54</v>
      </c>
      <c r="AC117" s="187"/>
      <c r="AD117" s="123"/>
    </row>
    <row r="118" spans="1:30" s="107" customFormat="1" hidden="1">
      <c r="A118" s="186"/>
      <c r="B118" s="171" t="s">
        <v>159</v>
      </c>
      <c r="C118" s="172">
        <v>1</v>
      </c>
      <c r="D118" s="183" t="s">
        <v>266</v>
      </c>
      <c r="E118" s="173" t="s">
        <v>208</v>
      </c>
      <c r="F118" s="173"/>
      <c r="G118" s="173"/>
      <c r="H118" s="173"/>
      <c r="I118" s="173"/>
      <c r="J118" s="173"/>
      <c r="K118" s="173"/>
      <c r="L118" s="172"/>
      <c r="M118" s="174"/>
      <c r="N118" s="172"/>
      <c r="O118" s="172">
        <v>1</v>
      </c>
      <c r="P118" s="172">
        <v>15</v>
      </c>
      <c r="Q118" s="172">
        <f t="shared" ref="Q118:Q129" si="35">P118-O118+1</f>
        <v>15</v>
      </c>
      <c r="R118" s="172">
        <v>30</v>
      </c>
      <c r="S118" s="172"/>
      <c r="T118" s="175"/>
      <c r="U118" s="176"/>
      <c r="V118" s="173"/>
      <c r="W118" s="177">
        <f t="shared" si="34"/>
        <v>30</v>
      </c>
      <c r="X118" s="178"/>
      <c r="Y118" s="176">
        <f t="shared" ref="Y118:Y129" si="36">V118+W118+X118</f>
        <v>30</v>
      </c>
      <c r="Z118" s="135"/>
      <c r="AA118" s="135"/>
      <c r="AB118" s="135">
        <v>54</v>
      </c>
      <c r="AC118" s="187"/>
      <c r="AD118" s="123"/>
    </row>
    <row r="119" spans="1:30" s="107" customFormat="1" hidden="1">
      <c r="A119" s="186"/>
      <c r="B119" s="171" t="s">
        <v>160</v>
      </c>
      <c r="C119" s="172">
        <v>1</v>
      </c>
      <c r="D119" s="183" t="s">
        <v>266</v>
      </c>
      <c r="E119" s="173" t="s">
        <v>208</v>
      </c>
      <c r="F119" s="173"/>
      <c r="G119" s="173"/>
      <c r="H119" s="173"/>
      <c r="I119" s="173"/>
      <c r="J119" s="173"/>
      <c r="K119" s="173"/>
      <c r="L119" s="172"/>
      <c r="M119" s="174"/>
      <c r="N119" s="172"/>
      <c r="O119" s="172">
        <v>1</v>
      </c>
      <c r="P119" s="172">
        <v>15</v>
      </c>
      <c r="Q119" s="172">
        <f t="shared" si="35"/>
        <v>15</v>
      </c>
      <c r="R119" s="172">
        <v>30</v>
      </c>
      <c r="S119" s="172"/>
      <c r="T119" s="175"/>
      <c r="U119" s="176"/>
      <c r="V119" s="173"/>
      <c r="W119" s="177">
        <f t="shared" si="34"/>
        <v>30</v>
      </c>
      <c r="X119" s="178"/>
      <c r="Y119" s="176">
        <f t="shared" si="36"/>
        <v>30</v>
      </c>
      <c r="Z119" s="135"/>
      <c r="AA119" s="135"/>
      <c r="AB119" s="135">
        <v>54</v>
      </c>
      <c r="AC119" s="187"/>
      <c r="AD119" s="123"/>
    </row>
    <row r="120" spans="1:30" s="107" customFormat="1" hidden="1">
      <c r="A120" s="108"/>
      <c r="B120" s="106" t="s">
        <v>149</v>
      </c>
      <c r="C120" s="131">
        <v>1</v>
      </c>
      <c r="D120" s="183" t="s">
        <v>266</v>
      </c>
      <c r="E120" s="107" t="s">
        <v>210</v>
      </c>
      <c r="L120" s="131"/>
      <c r="M120" s="132"/>
      <c r="N120" s="131"/>
      <c r="O120" s="131">
        <v>1</v>
      </c>
      <c r="P120" s="131">
        <v>15</v>
      </c>
      <c r="Q120" s="131">
        <f t="shared" si="35"/>
        <v>15</v>
      </c>
      <c r="R120" s="131">
        <v>30</v>
      </c>
      <c r="S120" s="131"/>
      <c r="T120" s="133"/>
      <c r="U120" s="134"/>
      <c r="W120" s="135">
        <f t="shared" ref="W120:W131" si="37">IF(Q120=0,0,R120)</f>
        <v>30</v>
      </c>
      <c r="X120" s="136"/>
      <c r="Y120" s="134">
        <f t="shared" si="36"/>
        <v>30</v>
      </c>
      <c r="Z120" s="135"/>
      <c r="AA120" s="135"/>
      <c r="AB120" s="135">
        <v>54</v>
      </c>
      <c r="AC120" s="187"/>
      <c r="AD120" s="123"/>
    </row>
    <row r="121" spans="1:30" s="107" customFormat="1" hidden="1">
      <c r="A121" s="108"/>
      <c r="B121" s="106" t="s">
        <v>150</v>
      </c>
      <c r="C121" s="131">
        <v>1</v>
      </c>
      <c r="D121" s="183" t="s">
        <v>266</v>
      </c>
      <c r="E121" s="107" t="s">
        <v>210</v>
      </c>
      <c r="L121" s="131"/>
      <c r="M121" s="132"/>
      <c r="N121" s="131"/>
      <c r="O121" s="131">
        <v>1</v>
      </c>
      <c r="P121" s="131">
        <v>15</v>
      </c>
      <c r="Q121" s="131">
        <f t="shared" si="35"/>
        <v>15</v>
      </c>
      <c r="R121" s="131">
        <v>30</v>
      </c>
      <c r="S121" s="131"/>
      <c r="T121" s="133"/>
      <c r="U121" s="134"/>
      <c r="W121" s="135">
        <f t="shared" si="37"/>
        <v>30</v>
      </c>
      <c r="X121" s="136"/>
      <c r="Y121" s="134">
        <f t="shared" si="36"/>
        <v>30</v>
      </c>
      <c r="Z121" s="135"/>
      <c r="AA121" s="135"/>
      <c r="AB121" s="135">
        <v>54</v>
      </c>
      <c r="AC121" s="187"/>
      <c r="AD121" s="123"/>
    </row>
    <row r="122" spans="1:30" s="107" customFormat="1" hidden="1">
      <c r="A122" s="108"/>
      <c r="B122" s="106" t="s">
        <v>151</v>
      </c>
      <c r="C122" s="131">
        <v>1</v>
      </c>
      <c r="D122" s="183" t="s">
        <v>266</v>
      </c>
      <c r="E122" s="107" t="s">
        <v>210</v>
      </c>
      <c r="L122" s="131"/>
      <c r="M122" s="132"/>
      <c r="N122" s="131"/>
      <c r="O122" s="131">
        <v>1</v>
      </c>
      <c r="P122" s="131">
        <v>15</v>
      </c>
      <c r="Q122" s="131">
        <f t="shared" si="35"/>
        <v>15</v>
      </c>
      <c r="R122" s="131">
        <v>30</v>
      </c>
      <c r="S122" s="131"/>
      <c r="T122" s="133"/>
      <c r="U122" s="134"/>
      <c r="W122" s="135">
        <f t="shared" si="37"/>
        <v>30</v>
      </c>
      <c r="X122" s="136"/>
      <c r="Y122" s="134">
        <f t="shared" si="36"/>
        <v>30</v>
      </c>
      <c r="Z122" s="135"/>
      <c r="AA122" s="135"/>
      <c r="AB122" s="135">
        <v>54</v>
      </c>
      <c r="AC122" s="187"/>
      <c r="AD122" s="123"/>
    </row>
    <row r="123" spans="1:30" s="107" customFormat="1" hidden="1">
      <c r="A123" s="108"/>
      <c r="B123" s="106" t="s">
        <v>152</v>
      </c>
      <c r="C123" s="131">
        <v>1</v>
      </c>
      <c r="D123" s="183" t="s">
        <v>266</v>
      </c>
      <c r="E123" s="107" t="s">
        <v>210</v>
      </c>
      <c r="L123" s="131"/>
      <c r="M123" s="132"/>
      <c r="N123" s="131"/>
      <c r="O123" s="131">
        <v>1</v>
      </c>
      <c r="P123" s="131">
        <v>15</v>
      </c>
      <c r="Q123" s="131">
        <f t="shared" si="35"/>
        <v>15</v>
      </c>
      <c r="R123" s="131">
        <v>30</v>
      </c>
      <c r="S123" s="131"/>
      <c r="T123" s="133"/>
      <c r="U123" s="134"/>
      <c r="W123" s="135">
        <f t="shared" si="37"/>
        <v>30</v>
      </c>
      <c r="X123" s="136"/>
      <c r="Y123" s="134">
        <f t="shared" si="36"/>
        <v>30</v>
      </c>
      <c r="Z123" s="135"/>
      <c r="AA123" s="135"/>
      <c r="AB123" s="135">
        <v>54</v>
      </c>
      <c r="AC123" s="187"/>
      <c r="AD123" s="123"/>
    </row>
    <row r="124" spans="1:30" s="107" customFormat="1" hidden="1">
      <c r="A124" s="108"/>
      <c r="B124" s="106" t="s">
        <v>153</v>
      </c>
      <c r="C124" s="131">
        <v>1</v>
      </c>
      <c r="D124" s="183" t="s">
        <v>266</v>
      </c>
      <c r="E124" s="107" t="s">
        <v>210</v>
      </c>
      <c r="L124" s="131"/>
      <c r="M124" s="132"/>
      <c r="N124" s="131"/>
      <c r="O124" s="131">
        <v>1</v>
      </c>
      <c r="P124" s="131">
        <v>15</v>
      </c>
      <c r="Q124" s="131">
        <f t="shared" si="35"/>
        <v>15</v>
      </c>
      <c r="R124" s="131">
        <v>30</v>
      </c>
      <c r="S124" s="131"/>
      <c r="T124" s="133"/>
      <c r="U124" s="134"/>
      <c r="W124" s="135">
        <f t="shared" si="37"/>
        <v>30</v>
      </c>
      <c r="X124" s="136"/>
      <c r="Y124" s="134">
        <f t="shared" si="36"/>
        <v>30</v>
      </c>
      <c r="Z124" s="135"/>
      <c r="AA124" s="135"/>
      <c r="AB124" s="135">
        <v>54</v>
      </c>
      <c r="AC124" s="187"/>
      <c r="AD124" s="123"/>
    </row>
    <row r="125" spans="1:30" s="107" customFormat="1" hidden="1">
      <c r="A125" s="108"/>
      <c r="B125" s="106" t="s">
        <v>154</v>
      </c>
      <c r="C125" s="131">
        <v>1</v>
      </c>
      <c r="D125" s="183" t="s">
        <v>266</v>
      </c>
      <c r="E125" s="107" t="s">
        <v>210</v>
      </c>
      <c r="L125" s="131"/>
      <c r="M125" s="132"/>
      <c r="N125" s="131"/>
      <c r="O125" s="131">
        <v>1</v>
      </c>
      <c r="P125" s="131">
        <v>15</v>
      </c>
      <c r="Q125" s="131">
        <f t="shared" si="35"/>
        <v>15</v>
      </c>
      <c r="R125" s="131">
        <v>30</v>
      </c>
      <c r="S125" s="131"/>
      <c r="T125" s="133"/>
      <c r="U125" s="134"/>
      <c r="W125" s="135">
        <f t="shared" si="37"/>
        <v>30</v>
      </c>
      <c r="X125" s="136"/>
      <c r="Y125" s="134">
        <f t="shared" si="36"/>
        <v>30</v>
      </c>
      <c r="Z125" s="135"/>
      <c r="AA125" s="135"/>
      <c r="AB125" s="135">
        <v>54</v>
      </c>
      <c r="AC125" s="187"/>
      <c r="AD125" s="123"/>
    </row>
    <row r="126" spans="1:30" s="107" customFormat="1" hidden="1">
      <c r="A126" s="108"/>
      <c r="B126" s="106" t="s">
        <v>155</v>
      </c>
      <c r="C126" s="131">
        <v>1</v>
      </c>
      <c r="D126" s="183" t="s">
        <v>266</v>
      </c>
      <c r="E126" s="107" t="s">
        <v>210</v>
      </c>
      <c r="L126" s="131"/>
      <c r="M126" s="132"/>
      <c r="N126" s="131"/>
      <c r="O126" s="131">
        <v>1</v>
      </c>
      <c r="P126" s="131">
        <v>15</v>
      </c>
      <c r="Q126" s="131">
        <f t="shared" si="35"/>
        <v>15</v>
      </c>
      <c r="R126" s="131">
        <v>30</v>
      </c>
      <c r="S126" s="131"/>
      <c r="T126" s="133"/>
      <c r="U126" s="134"/>
      <c r="W126" s="135">
        <f t="shared" si="37"/>
        <v>30</v>
      </c>
      <c r="X126" s="136"/>
      <c r="Y126" s="134">
        <f t="shared" si="36"/>
        <v>30</v>
      </c>
      <c r="Z126" s="135"/>
      <c r="AA126" s="135"/>
      <c r="AB126" s="135">
        <v>54</v>
      </c>
      <c r="AC126" s="187"/>
      <c r="AD126" s="123"/>
    </row>
    <row r="127" spans="1:30" s="107" customFormat="1" hidden="1">
      <c r="A127" s="108"/>
      <c r="B127" s="106" t="s">
        <v>156</v>
      </c>
      <c r="C127" s="131">
        <v>1</v>
      </c>
      <c r="D127" s="183" t="s">
        <v>266</v>
      </c>
      <c r="E127" s="107" t="s">
        <v>210</v>
      </c>
      <c r="L127" s="131"/>
      <c r="M127" s="132"/>
      <c r="N127" s="131"/>
      <c r="O127" s="131">
        <v>1</v>
      </c>
      <c r="P127" s="131">
        <v>15</v>
      </c>
      <c r="Q127" s="131">
        <f t="shared" si="35"/>
        <v>15</v>
      </c>
      <c r="R127" s="131">
        <v>30</v>
      </c>
      <c r="S127" s="131"/>
      <c r="T127" s="133"/>
      <c r="U127" s="134"/>
      <c r="W127" s="135">
        <f t="shared" si="37"/>
        <v>30</v>
      </c>
      <c r="X127" s="136"/>
      <c r="Y127" s="134">
        <f t="shared" si="36"/>
        <v>30</v>
      </c>
      <c r="Z127" s="135"/>
      <c r="AA127" s="135"/>
      <c r="AB127" s="135">
        <v>54</v>
      </c>
      <c r="AC127" s="187"/>
      <c r="AD127" s="123"/>
    </row>
    <row r="128" spans="1:30" s="107" customFormat="1" hidden="1">
      <c r="A128" s="108"/>
      <c r="B128" s="106" t="s">
        <v>157</v>
      </c>
      <c r="C128" s="131">
        <v>1</v>
      </c>
      <c r="D128" s="183" t="s">
        <v>266</v>
      </c>
      <c r="E128" s="107" t="s">
        <v>210</v>
      </c>
      <c r="L128" s="131"/>
      <c r="M128" s="132"/>
      <c r="N128" s="131"/>
      <c r="O128" s="131">
        <v>1</v>
      </c>
      <c r="P128" s="131">
        <v>15</v>
      </c>
      <c r="Q128" s="131">
        <f t="shared" si="35"/>
        <v>15</v>
      </c>
      <c r="R128" s="131">
        <v>30</v>
      </c>
      <c r="S128" s="131"/>
      <c r="T128" s="133"/>
      <c r="U128" s="134"/>
      <c r="W128" s="135">
        <f t="shared" si="37"/>
        <v>30</v>
      </c>
      <c r="X128" s="136"/>
      <c r="Y128" s="134">
        <f t="shared" si="36"/>
        <v>30</v>
      </c>
      <c r="Z128" s="135"/>
      <c r="AA128" s="135"/>
      <c r="AB128" s="135">
        <v>54</v>
      </c>
      <c r="AC128" s="187"/>
      <c r="AD128" s="123"/>
    </row>
    <row r="129" spans="1:30" s="107" customFormat="1" hidden="1">
      <c r="A129" s="108"/>
      <c r="B129" s="106" t="s">
        <v>158</v>
      </c>
      <c r="C129" s="131">
        <v>1</v>
      </c>
      <c r="D129" s="183" t="s">
        <v>266</v>
      </c>
      <c r="E129" s="107" t="s">
        <v>210</v>
      </c>
      <c r="L129" s="131"/>
      <c r="M129" s="132"/>
      <c r="N129" s="131"/>
      <c r="O129" s="131">
        <v>1</v>
      </c>
      <c r="P129" s="131">
        <v>15</v>
      </c>
      <c r="Q129" s="131">
        <f t="shared" si="35"/>
        <v>15</v>
      </c>
      <c r="R129" s="131">
        <v>30</v>
      </c>
      <c r="S129" s="131"/>
      <c r="T129" s="133"/>
      <c r="U129" s="134"/>
      <c r="W129" s="135">
        <f t="shared" si="37"/>
        <v>30</v>
      </c>
      <c r="X129" s="136"/>
      <c r="Y129" s="134">
        <f t="shared" si="36"/>
        <v>30</v>
      </c>
      <c r="Z129" s="135"/>
      <c r="AA129" s="135"/>
      <c r="AB129" s="135">
        <v>54</v>
      </c>
      <c r="AC129" s="187"/>
      <c r="AD129" s="123"/>
    </row>
    <row r="130" spans="1:30" s="107" customFormat="1" hidden="1">
      <c r="A130" s="108"/>
      <c r="B130" s="106" t="s">
        <v>159</v>
      </c>
      <c r="C130" s="131">
        <v>1</v>
      </c>
      <c r="D130" s="183" t="s">
        <v>266</v>
      </c>
      <c r="E130" s="107" t="s">
        <v>210</v>
      </c>
      <c r="L130" s="131"/>
      <c r="M130" s="132"/>
      <c r="N130" s="131"/>
      <c r="O130" s="131">
        <v>1</v>
      </c>
      <c r="P130" s="131">
        <v>15</v>
      </c>
      <c r="Q130" s="131">
        <f t="shared" ref="Q130:Q141" si="38">P130-O130+1</f>
        <v>15</v>
      </c>
      <c r="R130" s="131">
        <v>30</v>
      </c>
      <c r="S130" s="131"/>
      <c r="T130" s="133"/>
      <c r="U130" s="134"/>
      <c r="W130" s="135">
        <f t="shared" si="37"/>
        <v>30</v>
      </c>
      <c r="X130" s="136"/>
      <c r="Y130" s="134">
        <f t="shared" ref="Y130:Y141" si="39">V130+W130+X130</f>
        <v>30</v>
      </c>
      <c r="Z130" s="135"/>
      <c r="AA130" s="135"/>
      <c r="AB130" s="135">
        <v>54</v>
      </c>
      <c r="AC130" s="187"/>
      <c r="AD130" s="123"/>
    </row>
    <row r="131" spans="1:30" s="107" customFormat="1" hidden="1">
      <c r="A131" s="108"/>
      <c r="B131" s="106" t="s">
        <v>160</v>
      </c>
      <c r="C131" s="131">
        <v>1</v>
      </c>
      <c r="D131" s="183" t="s">
        <v>266</v>
      </c>
      <c r="E131" s="107" t="s">
        <v>210</v>
      </c>
      <c r="L131" s="131"/>
      <c r="M131" s="132"/>
      <c r="N131" s="131"/>
      <c r="O131" s="131">
        <v>1</v>
      </c>
      <c r="P131" s="131">
        <v>15</v>
      </c>
      <c r="Q131" s="131">
        <f t="shared" si="38"/>
        <v>15</v>
      </c>
      <c r="R131" s="131">
        <v>30</v>
      </c>
      <c r="S131" s="131"/>
      <c r="T131" s="133"/>
      <c r="U131" s="134"/>
      <c r="W131" s="135">
        <f t="shared" si="37"/>
        <v>30</v>
      </c>
      <c r="X131" s="136"/>
      <c r="Y131" s="134">
        <f t="shared" si="39"/>
        <v>30</v>
      </c>
      <c r="Z131" s="135"/>
      <c r="AA131" s="135"/>
      <c r="AB131" s="135">
        <v>54</v>
      </c>
      <c r="AC131" s="187"/>
      <c r="AD131" s="123"/>
    </row>
    <row r="132" spans="1:30" s="107" customFormat="1" hidden="1">
      <c r="A132" s="186"/>
      <c r="B132" s="171" t="s">
        <v>149</v>
      </c>
      <c r="C132" s="172">
        <v>1</v>
      </c>
      <c r="D132" s="183" t="s">
        <v>266</v>
      </c>
      <c r="E132" s="173" t="s">
        <v>211</v>
      </c>
      <c r="F132" s="173"/>
      <c r="G132" s="173"/>
      <c r="H132" s="173"/>
      <c r="I132" s="173"/>
      <c r="J132" s="173"/>
      <c r="K132" s="173"/>
      <c r="L132" s="172"/>
      <c r="M132" s="174"/>
      <c r="N132" s="172"/>
      <c r="O132" s="172">
        <v>1</v>
      </c>
      <c r="P132" s="172">
        <v>15</v>
      </c>
      <c r="Q132" s="172">
        <f t="shared" si="38"/>
        <v>15</v>
      </c>
      <c r="R132" s="172">
        <v>30</v>
      </c>
      <c r="S132" s="172"/>
      <c r="T132" s="175"/>
      <c r="U132" s="176"/>
      <c r="V132" s="173"/>
      <c r="W132" s="177">
        <f t="shared" ref="W132:W175" si="40">IF(Q132=0,0,R132)</f>
        <v>30</v>
      </c>
      <c r="X132" s="178"/>
      <c r="Y132" s="176">
        <f t="shared" si="39"/>
        <v>30</v>
      </c>
      <c r="Z132" s="135"/>
      <c r="AA132" s="135"/>
      <c r="AB132" s="135">
        <v>54</v>
      </c>
      <c r="AC132" s="187"/>
      <c r="AD132" s="123"/>
    </row>
    <row r="133" spans="1:30" s="107" customFormat="1" hidden="1">
      <c r="A133" s="186"/>
      <c r="B133" s="171" t="s">
        <v>150</v>
      </c>
      <c r="C133" s="172">
        <v>1</v>
      </c>
      <c r="D133" s="183" t="s">
        <v>266</v>
      </c>
      <c r="E133" s="173" t="s">
        <v>211</v>
      </c>
      <c r="F133" s="173"/>
      <c r="G133" s="173"/>
      <c r="H133" s="173"/>
      <c r="I133" s="173"/>
      <c r="J133" s="173"/>
      <c r="K133" s="173"/>
      <c r="L133" s="172"/>
      <c r="M133" s="174"/>
      <c r="N133" s="172"/>
      <c r="O133" s="172">
        <v>1</v>
      </c>
      <c r="P133" s="172">
        <v>15</v>
      </c>
      <c r="Q133" s="172">
        <f t="shared" si="38"/>
        <v>15</v>
      </c>
      <c r="R133" s="172">
        <v>30</v>
      </c>
      <c r="S133" s="172"/>
      <c r="T133" s="175"/>
      <c r="U133" s="176"/>
      <c r="V133" s="173"/>
      <c r="W133" s="177">
        <f t="shared" si="40"/>
        <v>30</v>
      </c>
      <c r="X133" s="178"/>
      <c r="Y133" s="176">
        <f t="shared" si="39"/>
        <v>30</v>
      </c>
      <c r="Z133" s="135"/>
      <c r="AA133" s="135"/>
      <c r="AB133" s="135">
        <v>54</v>
      </c>
      <c r="AC133" s="187"/>
      <c r="AD133" s="123"/>
    </row>
    <row r="134" spans="1:30" s="107" customFormat="1" hidden="1">
      <c r="A134" s="186"/>
      <c r="B134" s="171" t="s">
        <v>151</v>
      </c>
      <c r="C134" s="172">
        <v>1</v>
      </c>
      <c r="D134" s="183" t="s">
        <v>266</v>
      </c>
      <c r="E134" s="173" t="s">
        <v>211</v>
      </c>
      <c r="F134" s="173"/>
      <c r="G134" s="173"/>
      <c r="H134" s="173"/>
      <c r="I134" s="173"/>
      <c r="J134" s="173"/>
      <c r="K134" s="173"/>
      <c r="L134" s="172"/>
      <c r="M134" s="174"/>
      <c r="N134" s="172"/>
      <c r="O134" s="172">
        <v>1</v>
      </c>
      <c r="P134" s="172">
        <v>15</v>
      </c>
      <c r="Q134" s="172">
        <f t="shared" si="38"/>
        <v>15</v>
      </c>
      <c r="R134" s="172">
        <v>30</v>
      </c>
      <c r="S134" s="172"/>
      <c r="T134" s="175"/>
      <c r="U134" s="176"/>
      <c r="V134" s="173"/>
      <c r="W134" s="177">
        <f t="shared" si="40"/>
        <v>30</v>
      </c>
      <c r="X134" s="178"/>
      <c r="Y134" s="176">
        <f t="shared" si="39"/>
        <v>30</v>
      </c>
      <c r="Z134" s="135"/>
      <c r="AA134" s="135"/>
      <c r="AB134" s="135">
        <v>54</v>
      </c>
      <c r="AC134" s="187"/>
      <c r="AD134" s="123"/>
    </row>
    <row r="135" spans="1:30" s="107" customFormat="1" hidden="1">
      <c r="A135" s="186"/>
      <c r="B135" s="171" t="s">
        <v>152</v>
      </c>
      <c r="C135" s="172">
        <v>1</v>
      </c>
      <c r="D135" s="183" t="s">
        <v>266</v>
      </c>
      <c r="E135" s="173" t="s">
        <v>211</v>
      </c>
      <c r="F135" s="173"/>
      <c r="G135" s="173"/>
      <c r="H135" s="173"/>
      <c r="I135" s="173"/>
      <c r="J135" s="173"/>
      <c r="K135" s="173"/>
      <c r="L135" s="172"/>
      <c r="M135" s="174"/>
      <c r="N135" s="172"/>
      <c r="O135" s="172">
        <v>1</v>
      </c>
      <c r="P135" s="172">
        <v>15</v>
      </c>
      <c r="Q135" s="172">
        <f t="shared" si="38"/>
        <v>15</v>
      </c>
      <c r="R135" s="172">
        <v>30</v>
      </c>
      <c r="S135" s="172"/>
      <c r="T135" s="175"/>
      <c r="U135" s="176"/>
      <c r="V135" s="173"/>
      <c r="W135" s="177">
        <f t="shared" si="40"/>
        <v>30</v>
      </c>
      <c r="X135" s="178"/>
      <c r="Y135" s="176">
        <f t="shared" si="39"/>
        <v>30</v>
      </c>
      <c r="Z135" s="135"/>
      <c r="AA135" s="135"/>
      <c r="AB135" s="135">
        <v>54</v>
      </c>
      <c r="AC135" s="187"/>
      <c r="AD135" s="123"/>
    </row>
    <row r="136" spans="1:30" s="107" customFormat="1" hidden="1">
      <c r="A136" s="186"/>
      <c r="B136" s="171" t="s">
        <v>153</v>
      </c>
      <c r="C136" s="172">
        <v>1</v>
      </c>
      <c r="D136" s="183" t="s">
        <v>266</v>
      </c>
      <c r="E136" s="173" t="s">
        <v>211</v>
      </c>
      <c r="F136" s="173"/>
      <c r="G136" s="173"/>
      <c r="H136" s="173"/>
      <c r="I136" s="173"/>
      <c r="J136" s="173"/>
      <c r="K136" s="173"/>
      <c r="L136" s="172"/>
      <c r="M136" s="174"/>
      <c r="N136" s="172"/>
      <c r="O136" s="172">
        <v>1</v>
      </c>
      <c r="P136" s="172">
        <v>15</v>
      </c>
      <c r="Q136" s="172">
        <f t="shared" si="38"/>
        <v>15</v>
      </c>
      <c r="R136" s="172">
        <v>30</v>
      </c>
      <c r="S136" s="172"/>
      <c r="T136" s="175"/>
      <c r="U136" s="176"/>
      <c r="V136" s="173"/>
      <c r="W136" s="177">
        <f t="shared" si="40"/>
        <v>30</v>
      </c>
      <c r="X136" s="178"/>
      <c r="Y136" s="176">
        <f t="shared" si="39"/>
        <v>30</v>
      </c>
      <c r="Z136" s="135"/>
      <c r="AA136" s="135"/>
      <c r="AB136" s="135">
        <v>54</v>
      </c>
      <c r="AC136" s="187"/>
      <c r="AD136" s="123"/>
    </row>
    <row r="137" spans="1:30" s="107" customFormat="1" hidden="1">
      <c r="A137" s="186"/>
      <c r="B137" s="171" t="s">
        <v>154</v>
      </c>
      <c r="C137" s="172">
        <v>1</v>
      </c>
      <c r="D137" s="183" t="s">
        <v>266</v>
      </c>
      <c r="E137" s="173" t="s">
        <v>211</v>
      </c>
      <c r="F137" s="173"/>
      <c r="G137" s="173"/>
      <c r="H137" s="173"/>
      <c r="I137" s="173"/>
      <c r="J137" s="173"/>
      <c r="K137" s="173"/>
      <c r="L137" s="172"/>
      <c r="M137" s="174"/>
      <c r="N137" s="172"/>
      <c r="O137" s="172">
        <v>1</v>
      </c>
      <c r="P137" s="172">
        <v>15</v>
      </c>
      <c r="Q137" s="172">
        <f t="shared" si="38"/>
        <v>15</v>
      </c>
      <c r="R137" s="172">
        <v>30</v>
      </c>
      <c r="S137" s="172"/>
      <c r="T137" s="175"/>
      <c r="U137" s="176"/>
      <c r="V137" s="173"/>
      <c r="W137" s="177">
        <f t="shared" si="40"/>
        <v>30</v>
      </c>
      <c r="X137" s="178"/>
      <c r="Y137" s="176">
        <f t="shared" si="39"/>
        <v>30</v>
      </c>
      <c r="Z137" s="135"/>
      <c r="AA137" s="135"/>
      <c r="AB137" s="135">
        <v>54</v>
      </c>
      <c r="AC137" s="187"/>
      <c r="AD137" s="123"/>
    </row>
    <row r="138" spans="1:30" s="107" customFormat="1" hidden="1">
      <c r="A138" s="186"/>
      <c r="B138" s="171" t="s">
        <v>155</v>
      </c>
      <c r="C138" s="172">
        <v>1</v>
      </c>
      <c r="D138" s="183" t="s">
        <v>266</v>
      </c>
      <c r="E138" s="173" t="s">
        <v>211</v>
      </c>
      <c r="F138" s="173"/>
      <c r="G138" s="173"/>
      <c r="H138" s="173"/>
      <c r="I138" s="173"/>
      <c r="J138" s="173"/>
      <c r="K138" s="173"/>
      <c r="L138" s="172"/>
      <c r="M138" s="174"/>
      <c r="N138" s="172"/>
      <c r="O138" s="172">
        <v>1</v>
      </c>
      <c r="P138" s="172">
        <v>15</v>
      </c>
      <c r="Q138" s="172">
        <f t="shared" si="38"/>
        <v>15</v>
      </c>
      <c r="R138" s="172">
        <v>30</v>
      </c>
      <c r="S138" s="172"/>
      <c r="T138" s="175"/>
      <c r="U138" s="176"/>
      <c r="V138" s="173"/>
      <c r="W138" s="177">
        <f t="shared" si="40"/>
        <v>30</v>
      </c>
      <c r="X138" s="178"/>
      <c r="Y138" s="176">
        <f t="shared" si="39"/>
        <v>30</v>
      </c>
      <c r="Z138" s="135"/>
      <c r="AA138" s="135"/>
      <c r="AB138" s="135">
        <v>54</v>
      </c>
      <c r="AC138" s="187"/>
      <c r="AD138" s="123"/>
    </row>
    <row r="139" spans="1:30" s="107" customFormat="1" hidden="1">
      <c r="A139" s="186"/>
      <c r="B139" s="171" t="s">
        <v>156</v>
      </c>
      <c r="C139" s="172">
        <v>1</v>
      </c>
      <c r="D139" s="183" t="s">
        <v>266</v>
      </c>
      <c r="E139" s="173" t="s">
        <v>211</v>
      </c>
      <c r="F139" s="173"/>
      <c r="G139" s="173"/>
      <c r="H139" s="173"/>
      <c r="I139" s="173"/>
      <c r="J139" s="173"/>
      <c r="K139" s="173"/>
      <c r="L139" s="172"/>
      <c r="M139" s="174"/>
      <c r="N139" s="172"/>
      <c r="O139" s="172">
        <v>1</v>
      </c>
      <c r="P139" s="172">
        <v>15</v>
      </c>
      <c r="Q139" s="172">
        <f t="shared" si="38"/>
        <v>15</v>
      </c>
      <c r="R139" s="172">
        <v>30</v>
      </c>
      <c r="S139" s="172"/>
      <c r="T139" s="175"/>
      <c r="U139" s="176"/>
      <c r="V139" s="173"/>
      <c r="W139" s="177">
        <f t="shared" si="40"/>
        <v>30</v>
      </c>
      <c r="X139" s="178"/>
      <c r="Y139" s="176">
        <f t="shared" si="39"/>
        <v>30</v>
      </c>
      <c r="Z139" s="135"/>
      <c r="AA139" s="135"/>
      <c r="AB139" s="135">
        <v>54</v>
      </c>
      <c r="AC139" s="187"/>
      <c r="AD139" s="123"/>
    </row>
    <row r="140" spans="1:30" s="107" customFormat="1" hidden="1">
      <c r="A140" s="186"/>
      <c r="B140" s="171" t="s">
        <v>157</v>
      </c>
      <c r="C140" s="172">
        <v>1</v>
      </c>
      <c r="D140" s="183" t="s">
        <v>266</v>
      </c>
      <c r="E140" s="173" t="s">
        <v>211</v>
      </c>
      <c r="F140" s="173"/>
      <c r="G140" s="173"/>
      <c r="H140" s="173"/>
      <c r="I140" s="173"/>
      <c r="J140" s="173"/>
      <c r="K140" s="173"/>
      <c r="L140" s="172"/>
      <c r="M140" s="174"/>
      <c r="N140" s="172"/>
      <c r="O140" s="172">
        <v>1</v>
      </c>
      <c r="P140" s="172">
        <v>15</v>
      </c>
      <c r="Q140" s="172">
        <f t="shared" si="38"/>
        <v>15</v>
      </c>
      <c r="R140" s="172">
        <v>30</v>
      </c>
      <c r="S140" s="172"/>
      <c r="T140" s="175"/>
      <c r="U140" s="176"/>
      <c r="V140" s="173"/>
      <c r="W140" s="177">
        <f t="shared" si="40"/>
        <v>30</v>
      </c>
      <c r="X140" s="178"/>
      <c r="Y140" s="176">
        <f t="shared" si="39"/>
        <v>30</v>
      </c>
      <c r="Z140" s="135"/>
      <c r="AA140" s="135"/>
      <c r="AB140" s="135">
        <v>54</v>
      </c>
      <c r="AC140" s="187"/>
      <c r="AD140" s="123"/>
    </row>
    <row r="141" spans="1:30" s="107" customFormat="1" hidden="1">
      <c r="A141" s="186"/>
      <c r="B141" s="171" t="s">
        <v>158</v>
      </c>
      <c r="C141" s="172">
        <v>1</v>
      </c>
      <c r="D141" s="183" t="s">
        <v>266</v>
      </c>
      <c r="E141" s="173" t="s">
        <v>211</v>
      </c>
      <c r="F141" s="173"/>
      <c r="G141" s="173"/>
      <c r="H141" s="173"/>
      <c r="I141" s="173"/>
      <c r="J141" s="173"/>
      <c r="K141" s="173"/>
      <c r="L141" s="172"/>
      <c r="M141" s="174"/>
      <c r="N141" s="172"/>
      <c r="O141" s="172">
        <v>1</v>
      </c>
      <c r="P141" s="172">
        <v>15</v>
      </c>
      <c r="Q141" s="172">
        <f t="shared" si="38"/>
        <v>15</v>
      </c>
      <c r="R141" s="172">
        <v>30</v>
      </c>
      <c r="S141" s="172"/>
      <c r="T141" s="175"/>
      <c r="U141" s="176"/>
      <c r="V141" s="173"/>
      <c r="W141" s="177">
        <f t="shared" si="40"/>
        <v>30</v>
      </c>
      <c r="X141" s="178"/>
      <c r="Y141" s="176">
        <f t="shared" si="39"/>
        <v>30</v>
      </c>
      <c r="Z141" s="135"/>
      <c r="AA141" s="135"/>
      <c r="AB141" s="135">
        <v>54</v>
      </c>
      <c r="AC141" s="187"/>
      <c r="AD141" s="123"/>
    </row>
    <row r="142" spans="1:30" s="107" customFormat="1" hidden="1">
      <c r="A142" s="186"/>
      <c r="B142" s="171" t="s">
        <v>159</v>
      </c>
      <c r="C142" s="172">
        <v>1</v>
      </c>
      <c r="D142" s="183" t="s">
        <v>266</v>
      </c>
      <c r="E142" s="173" t="s">
        <v>211</v>
      </c>
      <c r="F142" s="173"/>
      <c r="G142" s="173"/>
      <c r="H142" s="173"/>
      <c r="I142" s="173"/>
      <c r="J142" s="173"/>
      <c r="K142" s="173"/>
      <c r="L142" s="172"/>
      <c r="M142" s="174"/>
      <c r="N142" s="172"/>
      <c r="O142" s="172">
        <v>1</v>
      </c>
      <c r="P142" s="172">
        <v>15</v>
      </c>
      <c r="Q142" s="172">
        <f t="shared" ref="Q142:Q168" si="41">P142-O142+1</f>
        <v>15</v>
      </c>
      <c r="R142" s="172">
        <v>30</v>
      </c>
      <c r="S142" s="172"/>
      <c r="T142" s="175"/>
      <c r="U142" s="176"/>
      <c r="V142" s="173"/>
      <c r="W142" s="177">
        <f t="shared" si="40"/>
        <v>30</v>
      </c>
      <c r="X142" s="178"/>
      <c r="Y142" s="176">
        <f t="shared" ref="Y142:Y168" si="42">V142+W142+X142</f>
        <v>30</v>
      </c>
      <c r="Z142" s="135"/>
      <c r="AA142" s="135"/>
      <c r="AB142" s="135">
        <v>54</v>
      </c>
      <c r="AC142" s="187"/>
      <c r="AD142" s="123"/>
    </row>
    <row r="143" spans="1:30" s="107" customFormat="1" hidden="1">
      <c r="A143" s="186"/>
      <c r="B143" s="171" t="s">
        <v>160</v>
      </c>
      <c r="C143" s="172">
        <v>1</v>
      </c>
      <c r="D143" s="183" t="s">
        <v>266</v>
      </c>
      <c r="E143" s="173" t="s">
        <v>211</v>
      </c>
      <c r="F143" s="173"/>
      <c r="G143" s="173"/>
      <c r="H143" s="173"/>
      <c r="I143" s="173"/>
      <c r="J143" s="173"/>
      <c r="K143" s="173"/>
      <c r="L143" s="172"/>
      <c r="M143" s="174"/>
      <c r="N143" s="172"/>
      <c r="O143" s="172">
        <v>1</v>
      </c>
      <c r="P143" s="172">
        <v>15</v>
      </c>
      <c r="Q143" s="172">
        <f t="shared" si="41"/>
        <v>15</v>
      </c>
      <c r="R143" s="172">
        <v>30</v>
      </c>
      <c r="S143" s="172"/>
      <c r="T143" s="175"/>
      <c r="U143" s="176"/>
      <c r="V143" s="173"/>
      <c r="W143" s="177">
        <f t="shared" si="40"/>
        <v>30</v>
      </c>
      <c r="X143" s="178"/>
      <c r="Y143" s="176">
        <f t="shared" si="42"/>
        <v>30</v>
      </c>
      <c r="Z143" s="135"/>
      <c r="AA143" s="135"/>
      <c r="AB143" s="135">
        <v>54</v>
      </c>
      <c r="AC143" s="187"/>
      <c r="AD143" s="123"/>
    </row>
    <row r="144" spans="1:30" s="99" customFormat="1" hidden="1">
      <c r="A144" s="188"/>
      <c r="B144" s="97" t="s">
        <v>200</v>
      </c>
      <c r="C144" s="98">
        <v>1</v>
      </c>
      <c r="D144" s="183" t="s">
        <v>266</v>
      </c>
      <c r="E144" s="99" t="s">
        <v>212</v>
      </c>
      <c r="L144" s="98"/>
      <c r="M144" s="100"/>
      <c r="N144" s="98"/>
      <c r="O144" s="98">
        <v>1</v>
      </c>
      <c r="P144" s="98">
        <v>15</v>
      </c>
      <c r="Q144" s="98">
        <f t="shared" si="41"/>
        <v>15</v>
      </c>
      <c r="R144" s="98">
        <v>30</v>
      </c>
      <c r="S144" s="98"/>
      <c r="T144" s="101"/>
      <c r="U144" s="102"/>
      <c r="W144" s="103">
        <f t="shared" si="40"/>
        <v>30</v>
      </c>
      <c r="X144" s="104"/>
      <c r="Y144" s="102">
        <f t="shared" si="42"/>
        <v>30</v>
      </c>
      <c r="Z144" s="103"/>
      <c r="AA144" s="103"/>
      <c r="AB144" s="103">
        <v>54</v>
      </c>
      <c r="AC144" s="130"/>
      <c r="AD144" s="185"/>
    </row>
    <row r="145" spans="1:30" s="99" customFormat="1" hidden="1">
      <c r="A145" s="188"/>
      <c r="B145" s="97" t="s">
        <v>201</v>
      </c>
      <c r="C145" s="98">
        <v>1</v>
      </c>
      <c r="D145" s="183" t="s">
        <v>266</v>
      </c>
      <c r="E145" s="99" t="s">
        <v>212</v>
      </c>
      <c r="L145" s="98"/>
      <c r="M145" s="100"/>
      <c r="N145" s="98"/>
      <c r="O145" s="98">
        <v>1</v>
      </c>
      <c r="P145" s="98">
        <v>15</v>
      </c>
      <c r="Q145" s="98">
        <f t="shared" si="41"/>
        <v>15</v>
      </c>
      <c r="R145" s="98">
        <v>30</v>
      </c>
      <c r="S145" s="98"/>
      <c r="T145" s="101"/>
      <c r="U145" s="102"/>
      <c r="W145" s="103">
        <f t="shared" si="40"/>
        <v>30</v>
      </c>
      <c r="X145" s="104"/>
      <c r="Y145" s="102">
        <f t="shared" si="42"/>
        <v>30</v>
      </c>
      <c r="Z145" s="103"/>
      <c r="AA145" s="103"/>
      <c r="AB145" s="103">
        <v>54</v>
      </c>
      <c r="AC145" s="130"/>
      <c r="AD145" s="185"/>
    </row>
    <row r="146" spans="1:30" s="99" customFormat="1" hidden="1">
      <c r="A146" s="188"/>
      <c r="B146" s="97" t="s">
        <v>202</v>
      </c>
      <c r="C146" s="98">
        <v>1</v>
      </c>
      <c r="D146" s="183" t="s">
        <v>266</v>
      </c>
      <c r="E146" s="99" t="s">
        <v>212</v>
      </c>
      <c r="L146" s="98"/>
      <c r="M146" s="100"/>
      <c r="N146" s="98"/>
      <c r="O146" s="98">
        <v>1</v>
      </c>
      <c r="P146" s="98">
        <v>15</v>
      </c>
      <c r="Q146" s="98">
        <f t="shared" si="41"/>
        <v>15</v>
      </c>
      <c r="R146" s="98">
        <v>30</v>
      </c>
      <c r="S146" s="98"/>
      <c r="T146" s="101"/>
      <c r="U146" s="102"/>
      <c r="W146" s="103">
        <f t="shared" si="40"/>
        <v>30</v>
      </c>
      <c r="X146" s="104"/>
      <c r="Y146" s="102">
        <f t="shared" si="42"/>
        <v>30</v>
      </c>
      <c r="Z146" s="103"/>
      <c r="AA146" s="103"/>
      <c r="AB146" s="103">
        <v>54</v>
      </c>
      <c r="AC146" s="130"/>
      <c r="AD146" s="185"/>
    </row>
    <row r="147" spans="1:30" s="99" customFormat="1" hidden="1">
      <c r="A147" s="188"/>
      <c r="B147" s="97" t="s">
        <v>203</v>
      </c>
      <c r="C147" s="98">
        <v>1</v>
      </c>
      <c r="D147" s="183" t="s">
        <v>266</v>
      </c>
      <c r="E147" s="99" t="s">
        <v>212</v>
      </c>
      <c r="L147" s="98"/>
      <c r="M147" s="100"/>
      <c r="N147" s="98"/>
      <c r="O147" s="98">
        <v>1</v>
      </c>
      <c r="P147" s="98">
        <v>15</v>
      </c>
      <c r="Q147" s="98">
        <f t="shared" si="41"/>
        <v>15</v>
      </c>
      <c r="R147" s="98">
        <v>30</v>
      </c>
      <c r="S147" s="98"/>
      <c r="T147" s="101"/>
      <c r="U147" s="102"/>
      <c r="W147" s="103">
        <f t="shared" si="40"/>
        <v>30</v>
      </c>
      <c r="X147" s="104"/>
      <c r="Y147" s="102">
        <f t="shared" si="42"/>
        <v>30</v>
      </c>
      <c r="Z147" s="103"/>
      <c r="AA147" s="103"/>
      <c r="AB147" s="103">
        <v>54</v>
      </c>
      <c r="AC147" s="130"/>
      <c r="AD147" s="185"/>
    </row>
    <row r="148" spans="1:30" s="99" customFormat="1" hidden="1">
      <c r="A148" s="188"/>
      <c r="B148" s="97" t="s">
        <v>204</v>
      </c>
      <c r="C148" s="98">
        <v>1</v>
      </c>
      <c r="D148" s="183" t="s">
        <v>266</v>
      </c>
      <c r="E148" s="99" t="s">
        <v>212</v>
      </c>
      <c r="L148" s="98"/>
      <c r="M148" s="100"/>
      <c r="N148" s="98"/>
      <c r="O148" s="98">
        <v>1</v>
      </c>
      <c r="P148" s="98">
        <v>15</v>
      </c>
      <c r="Q148" s="98">
        <f t="shared" si="41"/>
        <v>15</v>
      </c>
      <c r="R148" s="98">
        <v>30</v>
      </c>
      <c r="S148" s="98"/>
      <c r="T148" s="101"/>
      <c r="U148" s="102"/>
      <c r="W148" s="103">
        <f t="shared" si="40"/>
        <v>30</v>
      </c>
      <c r="X148" s="104"/>
      <c r="Y148" s="102">
        <f t="shared" si="42"/>
        <v>30</v>
      </c>
      <c r="Z148" s="103"/>
      <c r="AA148" s="103"/>
      <c r="AB148" s="103">
        <v>54</v>
      </c>
      <c r="AC148" s="130"/>
      <c r="AD148" s="185"/>
    </row>
    <row r="149" spans="1:30" s="99" customFormat="1" hidden="1">
      <c r="A149" s="188"/>
      <c r="B149" s="97" t="s">
        <v>206</v>
      </c>
      <c r="C149" s="98">
        <v>1</v>
      </c>
      <c r="D149" s="183" t="s">
        <v>266</v>
      </c>
      <c r="E149" s="99" t="s">
        <v>212</v>
      </c>
      <c r="L149" s="98"/>
      <c r="M149" s="100"/>
      <c r="N149" s="98"/>
      <c r="O149" s="98">
        <v>1</v>
      </c>
      <c r="P149" s="98">
        <v>15</v>
      </c>
      <c r="Q149" s="98">
        <f t="shared" si="41"/>
        <v>15</v>
      </c>
      <c r="R149" s="98">
        <v>30</v>
      </c>
      <c r="S149" s="98"/>
      <c r="T149" s="101"/>
      <c r="U149" s="102"/>
      <c r="W149" s="103">
        <f t="shared" si="40"/>
        <v>30</v>
      </c>
      <c r="X149" s="104"/>
      <c r="Y149" s="102">
        <f t="shared" si="42"/>
        <v>30</v>
      </c>
      <c r="Z149" s="103"/>
      <c r="AA149" s="103"/>
      <c r="AB149" s="103">
        <v>54</v>
      </c>
      <c r="AC149" s="130"/>
      <c r="AD149" s="185"/>
    </row>
    <row r="150" spans="1:30" s="107" customFormat="1">
      <c r="A150" s="186"/>
      <c r="B150" s="171" t="s">
        <v>200</v>
      </c>
      <c r="C150" s="172">
        <v>1</v>
      </c>
      <c r="D150" s="184" t="s">
        <v>267</v>
      </c>
      <c r="E150" s="173" t="s">
        <v>214</v>
      </c>
      <c r="F150" s="173"/>
      <c r="G150" s="173"/>
      <c r="H150" s="173"/>
      <c r="I150" s="173"/>
      <c r="J150" s="173"/>
      <c r="K150" s="173"/>
      <c r="L150" s="172"/>
      <c r="M150" s="174"/>
      <c r="N150" s="172"/>
      <c r="O150" s="172">
        <v>1</v>
      </c>
      <c r="P150" s="172">
        <v>15</v>
      </c>
      <c r="Q150" s="172">
        <f t="shared" si="41"/>
        <v>15</v>
      </c>
      <c r="R150" s="172">
        <v>30</v>
      </c>
      <c r="S150" s="172"/>
      <c r="T150" s="175"/>
      <c r="U150" s="176"/>
      <c r="V150" s="173"/>
      <c r="W150" s="177">
        <f t="shared" si="40"/>
        <v>30</v>
      </c>
      <c r="X150" s="178"/>
      <c r="Y150" s="176">
        <f t="shared" si="42"/>
        <v>30</v>
      </c>
      <c r="Z150" s="135"/>
      <c r="AA150" s="135"/>
      <c r="AB150" s="135">
        <v>54</v>
      </c>
      <c r="AC150" s="187"/>
      <c r="AD150" s="123"/>
    </row>
    <row r="151" spans="1:30" s="107" customFormat="1">
      <c r="A151" s="186"/>
      <c r="B151" s="171" t="s">
        <v>201</v>
      </c>
      <c r="C151" s="172">
        <v>1</v>
      </c>
      <c r="D151" s="184" t="s">
        <v>267</v>
      </c>
      <c r="E151" s="173" t="s">
        <v>214</v>
      </c>
      <c r="F151" s="173"/>
      <c r="G151" s="173"/>
      <c r="H151" s="173"/>
      <c r="I151" s="173"/>
      <c r="J151" s="173"/>
      <c r="K151" s="173"/>
      <c r="L151" s="172"/>
      <c r="M151" s="174"/>
      <c r="N151" s="172"/>
      <c r="O151" s="172">
        <v>1</v>
      </c>
      <c r="P151" s="172">
        <v>15</v>
      </c>
      <c r="Q151" s="172">
        <f t="shared" si="41"/>
        <v>15</v>
      </c>
      <c r="R151" s="172">
        <v>30</v>
      </c>
      <c r="S151" s="172"/>
      <c r="T151" s="175"/>
      <c r="U151" s="176"/>
      <c r="V151" s="173"/>
      <c r="W151" s="177">
        <f t="shared" si="40"/>
        <v>30</v>
      </c>
      <c r="X151" s="178"/>
      <c r="Y151" s="176">
        <f t="shared" si="42"/>
        <v>30</v>
      </c>
      <c r="Z151" s="135"/>
      <c r="AA151" s="135"/>
      <c r="AB151" s="135">
        <v>54</v>
      </c>
      <c r="AC151" s="187"/>
      <c r="AD151" s="123"/>
    </row>
    <row r="152" spans="1:30" s="107" customFormat="1">
      <c r="A152" s="186"/>
      <c r="B152" s="171" t="s">
        <v>202</v>
      </c>
      <c r="C152" s="172">
        <v>1</v>
      </c>
      <c r="D152" s="184" t="s">
        <v>267</v>
      </c>
      <c r="E152" s="173" t="s">
        <v>214</v>
      </c>
      <c r="F152" s="173"/>
      <c r="G152" s="173"/>
      <c r="H152" s="173"/>
      <c r="I152" s="173"/>
      <c r="J152" s="173"/>
      <c r="K152" s="173"/>
      <c r="L152" s="172"/>
      <c r="M152" s="174"/>
      <c r="N152" s="172"/>
      <c r="O152" s="172">
        <v>1</v>
      </c>
      <c r="P152" s="172">
        <v>15</v>
      </c>
      <c r="Q152" s="172">
        <f t="shared" si="41"/>
        <v>15</v>
      </c>
      <c r="R152" s="172">
        <v>30</v>
      </c>
      <c r="S152" s="172"/>
      <c r="T152" s="175"/>
      <c r="U152" s="176"/>
      <c r="V152" s="173"/>
      <c r="W152" s="177">
        <f t="shared" si="40"/>
        <v>30</v>
      </c>
      <c r="X152" s="178"/>
      <c r="Y152" s="176">
        <f t="shared" si="42"/>
        <v>30</v>
      </c>
      <c r="Z152" s="135"/>
      <c r="AA152" s="135"/>
      <c r="AB152" s="135">
        <v>54</v>
      </c>
      <c r="AC152" s="187"/>
      <c r="AD152" s="123"/>
    </row>
    <row r="153" spans="1:30" s="107" customFormat="1">
      <c r="A153" s="186"/>
      <c r="B153" s="171" t="s">
        <v>203</v>
      </c>
      <c r="C153" s="172">
        <v>1</v>
      </c>
      <c r="D153" s="184" t="s">
        <v>267</v>
      </c>
      <c r="E153" s="173" t="s">
        <v>214</v>
      </c>
      <c r="F153" s="173"/>
      <c r="G153" s="173"/>
      <c r="H153" s="173"/>
      <c r="I153" s="173"/>
      <c r="J153" s="173"/>
      <c r="K153" s="173"/>
      <c r="L153" s="172"/>
      <c r="M153" s="174"/>
      <c r="N153" s="172"/>
      <c r="O153" s="172">
        <v>1</v>
      </c>
      <c r="P153" s="172">
        <v>15</v>
      </c>
      <c r="Q153" s="172">
        <f t="shared" si="41"/>
        <v>15</v>
      </c>
      <c r="R153" s="172">
        <v>30</v>
      </c>
      <c r="S153" s="172"/>
      <c r="T153" s="175"/>
      <c r="U153" s="176"/>
      <c r="V153" s="173"/>
      <c r="W153" s="177">
        <f t="shared" si="40"/>
        <v>30</v>
      </c>
      <c r="X153" s="178"/>
      <c r="Y153" s="176">
        <f t="shared" si="42"/>
        <v>30</v>
      </c>
      <c r="Z153" s="135"/>
      <c r="AA153" s="135"/>
      <c r="AB153" s="135">
        <v>54</v>
      </c>
      <c r="AC153" s="187"/>
      <c r="AD153" s="123"/>
    </row>
    <row r="154" spans="1:30" s="107" customFormat="1">
      <c r="A154" s="186"/>
      <c r="B154" s="171" t="s">
        <v>204</v>
      </c>
      <c r="C154" s="172">
        <v>1</v>
      </c>
      <c r="D154" s="184" t="s">
        <v>267</v>
      </c>
      <c r="E154" s="173" t="s">
        <v>214</v>
      </c>
      <c r="F154" s="173"/>
      <c r="G154" s="173"/>
      <c r="H154" s="173"/>
      <c r="I154" s="173"/>
      <c r="J154" s="173"/>
      <c r="K154" s="173"/>
      <c r="L154" s="172"/>
      <c r="M154" s="174"/>
      <c r="N154" s="172"/>
      <c r="O154" s="172">
        <v>1</v>
      </c>
      <c r="P154" s="172">
        <v>15</v>
      </c>
      <c r="Q154" s="172">
        <f t="shared" si="41"/>
        <v>15</v>
      </c>
      <c r="R154" s="172">
        <v>30</v>
      </c>
      <c r="S154" s="172"/>
      <c r="T154" s="175"/>
      <c r="U154" s="176"/>
      <c r="V154" s="173"/>
      <c r="W154" s="177">
        <f t="shared" si="40"/>
        <v>30</v>
      </c>
      <c r="X154" s="178"/>
      <c r="Y154" s="176">
        <f t="shared" si="42"/>
        <v>30</v>
      </c>
      <c r="Z154" s="135"/>
      <c r="AA154" s="135"/>
      <c r="AB154" s="135">
        <v>54</v>
      </c>
      <c r="AC154" s="187"/>
      <c r="AD154" s="123"/>
    </row>
    <row r="155" spans="1:30" s="107" customFormat="1">
      <c r="A155" s="186"/>
      <c r="B155" s="171" t="s">
        <v>206</v>
      </c>
      <c r="C155" s="172">
        <v>1</v>
      </c>
      <c r="D155" s="184" t="s">
        <v>267</v>
      </c>
      <c r="E155" s="173" t="s">
        <v>214</v>
      </c>
      <c r="F155" s="173"/>
      <c r="G155" s="173"/>
      <c r="H155" s="173"/>
      <c r="I155" s="173"/>
      <c r="J155" s="173"/>
      <c r="K155" s="173"/>
      <c r="L155" s="172"/>
      <c r="M155" s="174"/>
      <c r="N155" s="172"/>
      <c r="O155" s="172">
        <v>1</v>
      </c>
      <c r="P155" s="172">
        <v>15</v>
      </c>
      <c r="Q155" s="172">
        <f t="shared" si="41"/>
        <v>15</v>
      </c>
      <c r="R155" s="172">
        <v>30</v>
      </c>
      <c r="S155" s="172"/>
      <c r="T155" s="175"/>
      <c r="U155" s="176"/>
      <c r="V155" s="173"/>
      <c r="W155" s="177">
        <f t="shared" si="40"/>
        <v>30</v>
      </c>
      <c r="X155" s="178"/>
      <c r="Y155" s="176">
        <f t="shared" si="42"/>
        <v>30</v>
      </c>
      <c r="Z155" s="135"/>
      <c r="AA155" s="135"/>
      <c r="AB155" s="135">
        <v>54</v>
      </c>
      <c r="AC155" s="187"/>
      <c r="AD155" s="123"/>
    </row>
    <row r="156" spans="1:30" s="107" customFormat="1">
      <c r="A156" s="186"/>
      <c r="B156" s="171" t="s">
        <v>207</v>
      </c>
      <c r="C156" s="172">
        <v>1</v>
      </c>
      <c r="D156" s="184" t="s">
        <v>267</v>
      </c>
      <c r="E156" s="173" t="s">
        <v>214</v>
      </c>
      <c r="F156" s="173"/>
      <c r="G156" s="173"/>
      <c r="H156" s="173"/>
      <c r="I156" s="173"/>
      <c r="J156" s="173"/>
      <c r="K156" s="173"/>
      <c r="L156" s="172"/>
      <c r="M156" s="174"/>
      <c r="N156" s="172"/>
      <c r="O156" s="172">
        <v>1</v>
      </c>
      <c r="P156" s="172">
        <v>15</v>
      </c>
      <c r="Q156" s="172">
        <f t="shared" si="41"/>
        <v>15</v>
      </c>
      <c r="R156" s="172">
        <v>30</v>
      </c>
      <c r="S156" s="172"/>
      <c r="T156" s="175"/>
      <c r="U156" s="176"/>
      <c r="V156" s="173"/>
      <c r="W156" s="177">
        <f t="shared" si="40"/>
        <v>30</v>
      </c>
      <c r="X156" s="178"/>
      <c r="Y156" s="176">
        <f t="shared" si="42"/>
        <v>30</v>
      </c>
      <c r="Z156" s="135"/>
      <c r="AA156" s="135"/>
      <c r="AB156" s="135">
        <v>54</v>
      </c>
      <c r="AC156" s="187"/>
      <c r="AD156" s="123"/>
    </row>
    <row r="157" spans="1:30" s="107" customFormat="1">
      <c r="A157" s="186"/>
      <c r="B157" s="171" t="s">
        <v>213</v>
      </c>
      <c r="C157" s="172">
        <v>1</v>
      </c>
      <c r="D157" s="184" t="s">
        <v>267</v>
      </c>
      <c r="E157" s="173" t="s">
        <v>214</v>
      </c>
      <c r="F157" s="173"/>
      <c r="G157" s="173"/>
      <c r="H157" s="173"/>
      <c r="I157" s="173"/>
      <c r="J157" s="173"/>
      <c r="K157" s="173"/>
      <c r="L157" s="172"/>
      <c r="M157" s="174"/>
      <c r="N157" s="172"/>
      <c r="O157" s="172">
        <v>1</v>
      </c>
      <c r="P157" s="172">
        <v>15</v>
      </c>
      <c r="Q157" s="172">
        <f t="shared" si="41"/>
        <v>15</v>
      </c>
      <c r="R157" s="172">
        <v>30</v>
      </c>
      <c r="S157" s="172"/>
      <c r="T157" s="175"/>
      <c r="U157" s="176"/>
      <c r="V157" s="173"/>
      <c r="W157" s="177">
        <f t="shared" si="40"/>
        <v>30</v>
      </c>
      <c r="X157" s="178"/>
      <c r="Y157" s="176">
        <f t="shared" si="42"/>
        <v>30</v>
      </c>
      <c r="Z157" s="135"/>
      <c r="AA157" s="135"/>
      <c r="AB157" s="135">
        <v>54</v>
      </c>
      <c r="AC157" s="187"/>
      <c r="AD157" s="123"/>
    </row>
    <row r="158" spans="1:30" s="99" customFormat="1" hidden="1">
      <c r="A158" s="188"/>
      <c r="B158" s="97" t="s">
        <v>199</v>
      </c>
      <c r="C158" s="98">
        <v>1</v>
      </c>
      <c r="D158" s="183"/>
      <c r="E158" s="99" t="s">
        <v>186</v>
      </c>
      <c r="L158" s="98"/>
      <c r="M158" s="100"/>
      <c r="N158" s="98"/>
      <c r="O158" s="98">
        <v>1</v>
      </c>
      <c r="P158" s="98">
        <v>15</v>
      </c>
      <c r="Q158" s="98">
        <f t="shared" si="41"/>
        <v>15</v>
      </c>
      <c r="R158" s="98"/>
      <c r="S158" s="98">
        <v>60</v>
      </c>
      <c r="T158" s="101"/>
      <c r="U158" s="102"/>
      <c r="W158" s="103"/>
      <c r="X158" s="104">
        <f t="shared" ref="X158:X179" si="43">IF(Q158=0,0,S158/1.5)</f>
        <v>40</v>
      </c>
      <c r="Y158" s="102">
        <f t="shared" si="42"/>
        <v>40</v>
      </c>
      <c r="Z158" s="103"/>
      <c r="AA158" s="103"/>
      <c r="AB158" s="103">
        <v>54</v>
      </c>
      <c r="AC158" s="130"/>
      <c r="AD158" s="185"/>
    </row>
    <row r="159" spans="1:30" s="99" customFormat="1" hidden="1">
      <c r="A159" s="188"/>
      <c r="B159" s="97" t="s">
        <v>215</v>
      </c>
      <c r="C159" s="98">
        <v>1</v>
      </c>
      <c r="D159" s="183"/>
      <c r="E159" s="99" t="s">
        <v>186</v>
      </c>
      <c r="L159" s="98"/>
      <c r="M159" s="100"/>
      <c r="N159" s="98"/>
      <c r="O159" s="98">
        <v>1</v>
      </c>
      <c r="P159" s="98">
        <v>15</v>
      </c>
      <c r="Q159" s="98">
        <f t="shared" si="41"/>
        <v>15</v>
      </c>
      <c r="R159" s="98"/>
      <c r="S159" s="98">
        <v>60</v>
      </c>
      <c r="T159" s="101"/>
      <c r="U159" s="102"/>
      <c r="W159" s="103"/>
      <c r="X159" s="104">
        <f t="shared" si="43"/>
        <v>40</v>
      </c>
      <c r="Y159" s="102">
        <f t="shared" si="42"/>
        <v>40</v>
      </c>
      <c r="Z159" s="103"/>
      <c r="AA159" s="103"/>
      <c r="AB159" s="103">
        <v>54</v>
      </c>
      <c r="AC159" s="130"/>
      <c r="AD159" s="185"/>
    </row>
    <row r="160" spans="1:30" s="99" customFormat="1" hidden="1">
      <c r="A160" s="188"/>
      <c r="B160" s="97" t="s">
        <v>216</v>
      </c>
      <c r="C160" s="98">
        <v>1</v>
      </c>
      <c r="D160" s="183"/>
      <c r="E160" s="99" t="s">
        <v>186</v>
      </c>
      <c r="L160" s="98"/>
      <c r="M160" s="100"/>
      <c r="N160" s="98"/>
      <c r="O160" s="98">
        <v>1</v>
      </c>
      <c r="P160" s="98">
        <v>15</v>
      </c>
      <c r="Q160" s="98">
        <f t="shared" si="41"/>
        <v>15</v>
      </c>
      <c r="R160" s="98"/>
      <c r="S160" s="98">
        <v>60</v>
      </c>
      <c r="T160" s="101"/>
      <c r="U160" s="102"/>
      <c r="W160" s="103"/>
      <c r="X160" s="104">
        <f t="shared" si="43"/>
        <v>40</v>
      </c>
      <c r="Y160" s="102">
        <f t="shared" si="42"/>
        <v>40</v>
      </c>
      <c r="Z160" s="103"/>
      <c r="AA160" s="103"/>
      <c r="AB160" s="103">
        <v>54</v>
      </c>
      <c r="AC160" s="130"/>
      <c r="AD160" s="185"/>
    </row>
    <row r="161" spans="1:30" s="99" customFormat="1" hidden="1">
      <c r="A161" s="188"/>
      <c r="B161" s="97" t="s">
        <v>217</v>
      </c>
      <c r="C161" s="98">
        <v>1</v>
      </c>
      <c r="D161" s="183"/>
      <c r="E161" s="99" t="s">
        <v>186</v>
      </c>
      <c r="L161" s="98"/>
      <c r="M161" s="100"/>
      <c r="N161" s="98"/>
      <c r="O161" s="98">
        <v>1</v>
      </c>
      <c r="P161" s="98">
        <v>15</v>
      </c>
      <c r="Q161" s="98">
        <f t="shared" si="41"/>
        <v>15</v>
      </c>
      <c r="R161" s="98"/>
      <c r="S161" s="98">
        <v>60</v>
      </c>
      <c r="T161" s="101"/>
      <c r="U161" s="102"/>
      <c r="W161" s="103"/>
      <c r="X161" s="104">
        <f t="shared" si="43"/>
        <v>40</v>
      </c>
      <c r="Y161" s="102">
        <f t="shared" si="42"/>
        <v>40</v>
      </c>
      <c r="Z161" s="103"/>
      <c r="AA161" s="103"/>
      <c r="AB161" s="103">
        <v>54</v>
      </c>
      <c r="AC161" s="130"/>
      <c r="AD161" s="185"/>
    </row>
    <row r="162" spans="1:30" s="99" customFormat="1" hidden="1">
      <c r="A162" s="188"/>
      <c r="B162" s="97" t="s">
        <v>218</v>
      </c>
      <c r="C162" s="98">
        <v>1</v>
      </c>
      <c r="D162" s="183"/>
      <c r="E162" s="99" t="s">
        <v>186</v>
      </c>
      <c r="L162" s="98"/>
      <c r="M162" s="100"/>
      <c r="N162" s="98"/>
      <c r="O162" s="98">
        <v>1</v>
      </c>
      <c r="P162" s="98">
        <v>15</v>
      </c>
      <c r="Q162" s="98">
        <f t="shared" si="41"/>
        <v>15</v>
      </c>
      <c r="R162" s="98"/>
      <c r="S162" s="98">
        <v>60</v>
      </c>
      <c r="T162" s="101"/>
      <c r="U162" s="102"/>
      <c r="W162" s="103"/>
      <c r="X162" s="104">
        <f t="shared" si="43"/>
        <v>40</v>
      </c>
      <c r="Y162" s="102">
        <f t="shared" si="42"/>
        <v>40</v>
      </c>
      <c r="Z162" s="103"/>
      <c r="AA162" s="103"/>
      <c r="AB162" s="103">
        <v>54</v>
      </c>
      <c r="AC162" s="130"/>
      <c r="AD162" s="185"/>
    </row>
    <row r="163" spans="1:30" s="99" customFormat="1" hidden="1">
      <c r="A163" s="188"/>
      <c r="B163" s="97" t="s">
        <v>219</v>
      </c>
      <c r="C163" s="98">
        <v>1</v>
      </c>
      <c r="D163" s="183"/>
      <c r="E163" s="99" t="s">
        <v>186</v>
      </c>
      <c r="L163" s="98"/>
      <c r="M163" s="100"/>
      <c r="N163" s="98"/>
      <c r="O163" s="98">
        <v>1</v>
      </c>
      <c r="P163" s="98">
        <v>15</v>
      </c>
      <c r="Q163" s="98">
        <f t="shared" si="41"/>
        <v>15</v>
      </c>
      <c r="R163" s="98"/>
      <c r="S163" s="98">
        <v>60</v>
      </c>
      <c r="T163" s="101"/>
      <c r="U163" s="102"/>
      <c r="W163" s="103"/>
      <c r="X163" s="104">
        <f t="shared" si="43"/>
        <v>40</v>
      </c>
      <c r="Y163" s="102">
        <f t="shared" si="42"/>
        <v>40</v>
      </c>
      <c r="Z163" s="103"/>
      <c r="AA163" s="103"/>
      <c r="AB163" s="103">
        <v>54</v>
      </c>
      <c r="AC163" s="130"/>
      <c r="AD163" s="185"/>
    </row>
    <row r="164" spans="1:30" s="99" customFormat="1" hidden="1">
      <c r="A164" s="188"/>
      <c r="B164" s="97" t="s">
        <v>220</v>
      </c>
      <c r="C164" s="98">
        <v>1</v>
      </c>
      <c r="D164" s="183"/>
      <c r="E164" s="99" t="s">
        <v>186</v>
      </c>
      <c r="L164" s="98"/>
      <c r="M164" s="100"/>
      <c r="N164" s="98"/>
      <c r="O164" s="98">
        <v>1</v>
      </c>
      <c r="P164" s="98">
        <v>15</v>
      </c>
      <c r="Q164" s="98">
        <f t="shared" si="41"/>
        <v>15</v>
      </c>
      <c r="R164" s="98"/>
      <c r="S164" s="98">
        <v>60</v>
      </c>
      <c r="T164" s="101"/>
      <c r="U164" s="102"/>
      <c r="W164" s="103"/>
      <c r="X164" s="104">
        <f t="shared" si="43"/>
        <v>40</v>
      </c>
      <c r="Y164" s="102">
        <f t="shared" si="42"/>
        <v>40</v>
      </c>
      <c r="Z164" s="103"/>
      <c r="AA164" s="103"/>
      <c r="AB164" s="103">
        <v>54</v>
      </c>
      <c r="AC164" s="130"/>
      <c r="AD164" s="185"/>
    </row>
    <row r="165" spans="1:30" s="99" customFormat="1" hidden="1">
      <c r="A165" s="188"/>
      <c r="B165" s="97" t="s">
        <v>221</v>
      </c>
      <c r="C165" s="98">
        <v>1</v>
      </c>
      <c r="D165" s="183"/>
      <c r="E165" s="99" t="s">
        <v>186</v>
      </c>
      <c r="L165" s="98"/>
      <c r="M165" s="100"/>
      <c r="N165" s="98"/>
      <c r="O165" s="98">
        <v>1</v>
      </c>
      <c r="P165" s="98">
        <v>15</v>
      </c>
      <c r="Q165" s="98">
        <f t="shared" si="41"/>
        <v>15</v>
      </c>
      <c r="R165" s="98"/>
      <c r="S165" s="98">
        <v>60</v>
      </c>
      <c r="T165" s="101"/>
      <c r="U165" s="102"/>
      <c r="W165" s="103"/>
      <c r="X165" s="104">
        <f t="shared" si="43"/>
        <v>40</v>
      </c>
      <c r="Y165" s="102">
        <f t="shared" si="42"/>
        <v>40</v>
      </c>
      <c r="Z165" s="103"/>
      <c r="AA165" s="103"/>
      <c r="AB165" s="103">
        <v>54</v>
      </c>
      <c r="AC165" s="130"/>
      <c r="AD165" s="185"/>
    </row>
    <row r="166" spans="1:30" s="99" customFormat="1" hidden="1">
      <c r="A166" s="188"/>
      <c r="B166" s="97" t="s">
        <v>222</v>
      </c>
      <c r="C166" s="98">
        <v>1</v>
      </c>
      <c r="D166" s="183"/>
      <c r="E166" s="99" t="s">
        <v>186</v>
      </c>
      <c r="L166" s="98"/>
      <c r="M166" s="100"/>
      <c r="N166" s="98"/>
      <c r="O166" s="98">
        <v>1</v>
      </c>
      <c r="P166" s="98">
        <v>15</v>
      </c>
      <c r="Q166" s="98">
        <f t="shared" si="41"/>
        <v>15</v>
      </c>
      <c r="R166" s="98"/>
      <c r="S166" s="98">
        <v>60</v>
      </c>
      <c r="T166" s="101"/>
      <c r="U166" s="102"/>
      <c r="W166" s="103"/>
      <c r="X166" s="104">
        <f t="shared" si="43"/>
        <v>40</v>
      </c>
      <c r="Y166" s="102">
        <f t="shared" si="42"/>
        <v>40</v>
      </c>
      <c r="Z166" s="103"/>
      <c r="AA166" s="103"/>
      <c r="AB166" s="103">
        <v>54</v>
      </c>
      <c r="AC166" s="130"/>
      <c r="AD166" s="185"/>
    </row>
    <row r="167" spans="1:30" s="99" customFormat="1" hidden="1">
      <c r="A167" s="188"/>
      <c r="B167" s="97" t="s">
        <v>223</v>
      </c>
      <c r="C167" s="98">
        <v>1</v>
      </c>
      <c r="D167" s="183"/>
      <c r="E167" s="99" t="s">
        <v>186</v>
      </c>
      <c r="L167" s="98"/>
      <c r="M167" s="100"/>
      <c r="N167" s="98"/>
      <c r="O167" s="98">
        <v>1</v>
      </c>
      <c r="P167" s="98">
        <v>15</v>
      </c>
      <c r="Q167" s="98">
        <f t="shared" si="41"/>
        <v>15</v>
      </c>
      <c r="R167" s="98"/>
      <c r="S167" s="98">
        <v>60</v>
      </c>
      <c r="T167" s="101"/>
      <c r="U167" s="102"/>
      <c r="W167" s="103"/>
      <c r="X167" s="104">
        <f t="shared" si="43"/>
        <v>40</v>
      </c>
      <c r="Y167" s="102">
        <f t="shared" si="42"/>
        <v>40</v>
      </c>
      <c r="Z167" s="103"/>
      <c r="AA167" s="103"/>
      <c r="AB167" s="103">
        <v>54</v>
      </c>
      <c r="AC167" s="130"/>
      <c r="AD167" s="185"/>
    </row>
    <row r="168" spans="1:30" s="99" customFormat="1" hidden="1">
      <c r="A168" s="188"/>
      <c r="B168" s="97" t="s">
        <v>224</v>
      </c>
      <c r="C168" s="98">
        <v>1</v>
      </c>
      <c r="D168" s="183"/>
      <c r="E168" s="99" t="s">
        <v>186</v>
      </c>
      <c r="L168" s="98"/>
      <c r="M168" s="100"/>
      <c r="N168" s="98"/>
      <c r="O168" s="98">
        <v>1</v>
      </c>
      <c r="P168" s="98">
        <v>15</v>
      </c>
      <c r="Q168" s="98">
        <f t="shared" si="41"/>
        <v>15</v>
      </c>
      <c r="R168" s="98"/>
      <c r="S168" s="98">
        <v>60</v>
      </c>
      <c r="T168" s="101"/>
      <c r="U168" s="102"/>
      <c r="W168" s="103"/>
      <c r="X168" s="104">
        <f t="shared" si="43"/>
        <v>40</v>
      </c>
      <c r="Y168" s="102">
        <f t="shared" si="42"/>
        <v>40</v>
      </c>
      <c r="Z168" s="103"/>
      <c r="AA168" s="103"/>
      <c r="AB168" s="103">
        <v>54</v>
      </c>
      <c r="AC168" s="130"/>
      <c r="AD168" s="185"/>
    </row>
    <row r="169" spans="1:30" s="107" customFormat="1" hidden="1">
      <c r="A169" s="186"/>
      <c r="B169" s="171" t="s">
        <v>207</v>
      </c>
      <c r="C169" s="172">
        <v>1</v>
      </c>
      <c r="D169" s="184"/>
      <c r="E169" s="173" t="s">
        <v>225</v>
      </c>
      <c r="F169" s="173"/>
      <c r="G169" s="173"/>
      <c r="H169" s="173"/>
      <c r="I169" s="173"/>
      <c r="J169" s="173"/>
      <c r="K169" s="173"/>
      <c r="L169" s="172"/>
      <c r="M169" s="174"/>
      <c r="N169" s="172"/>
      <c r="O169" s="172">
        <v>1</v>
      </c>
      <c r="P169" s="172">
        <v>15</v>
      </c>
      <c r="Q169" s="172">
        <f t="shared" ref="Q169:Q170" si="44">P169-O169+1</f>
        <v>15</v>
      </c>
      <c r="R169" s="172"/>
      <c r="S169" s="172">
        <v>60</v>
      </c>
      <c r="T169" s="175"/>
      <c r="U169" s="176"/>
      <c r="V169" s="173"/>
      <c r="W169" s="177">
        <f t="shared" si="40"/>
        <v>0</v>
      </c>
      <c r="X169" s="178">
        <f t="shared" si="43"/>
        <v>40</v>
      </c>
      <c r="Y169" s="176">
        <f t="shared" ref="Y169:Y170" si="45">V169+W169+X169</f>
        <v>40</v>
      </c>
      <c r="Z169" s="135"/>
      <c r="AA169" s="135"/>
      <c r="AB169" s="135">
        <v>54</v>
      </c>
      <c r="AC169" s="187"/>
      <c r="AD169" s="123"/>
    </row>
    <row r="170" spans="1:30" s="107" customFormat="1" hidden="1">
      <c r="A170" s="186"/>
      <c r="B170" s="171" t="s">
        <v>213</v>
      </c>
      <c r="C170" s="172">
        <v>1</v>
      </c>
      <c r="D170" s="184"/>
      <c r="E170" s="173" t="s">
        <v>225</v>
      </c>
      <c r="F170" s="173"/>
      <c r="G170" s="173"/>
      <c r="H170" s="173"/>
      <c r="I170" s="173"/>
      <c r="J170" s="173"/>
      <c r="K170" s="173"/>
      <c r="L170" s="172"/>
      <c r="M170" s="174"/>
      <c r="N170" s="172"/>
      <c r="O170" s="172">
        <v>1</v>
      </c>
      <c r="P170" s="172">
        <v>15</v>
      </c>
      <c r="Q170" s="172">
        <f t="shared" si="44"/>
        <v>15</v>
      </c>
      <c r="R170" s="172"/>
      <c r="S170" s="172">
        <v>60</v>
      </c>
      <c r="T170" s="175"/>
      <c r="U170" s="176"/>
      <c r="V170" s="173"/>
      <c r="W170" s="177">
        <f t="shared" si="40"/>
        <v>0</v>
      </c>
      <c r="X170" s="178">
        <f t="shared" si="43"/>
        <v>40</v>
      </c>
      <c r="Y170" s="176">
        <f t="shared" si="45"/>
        <v>40</v>
      </c>
      <c r="Z170" s="135"/>
      <c r="AA170" s="135"/>
      <c r="AB170" s="135">
        <v>54</v>
      </c>
      <c r="AC170" s="187"/>
      <c r="AD170" s="123"/>
    </row>
    <row r="171" spans="1:30" s="99" customFormat="1" hidden="1">
      <c r="A171" s="188"/>
      <c r="B171" s="97" t="s">
        <v>227</v>
      </c>
      <c r="C171" s="98">
        <v>1</v>
      </c>
      <c r="D171" s="183"/>
      <c r="E171" s="99" t="s">
        <v>226</v>
      </c>
      <c r="L171" s="98"/>
      <c r="M171" s="100"/>
      <c r="N171" s="98"/>
      <c r="O171" s="98">
        <v>1</v>
      </c>
      <c r="P171" s="98">
        <v>15</v>
      </c>
      <c r="Q171" s="98">
        <f t="shared" si="29"/>
        <v>15</v>
      </c>
      <c r="R171" s="98">
        <v>30</v>
      </c>
      <c r="S171" s="98"/>
      <c r="T171" s="101"/>
      <c r="U171" s="102"/>
      <c r="W171" s="103">
        <f t="shared" si="40"/>
        <v>30</v>
      </c>
      <c r="X171" s="104">
        <f t="shared" si="43"/>
        <v>0</v>
      </c>
      <c r="Y171" s="102">
        <f t="shared" si="30"/>
        <v>30</v>
      </c>
      <c r="Z171" s="179"/>
      <c r="AA171" s="179"/>
      <c r="AB171" s="179">
        <v>54</v>
      </c>
      <c r="AC171" s="130"/>
      <c r="AD171" s="185"/>
    </row>
    <row r="172" spans="1:30" s="99" customFormat="1" hidden="1">
      <c r="A172" s="186"/>
      <c r="B172" s="171" t="s">
        <v>168</v>
      </c>
      <c r="C172" s="172">
        <v>1</v>
      </c>
      <c r="D172" s="184"/>
      <c r="E172" s="173" t="s">
        <v>211</v>
      </c>
      <c r="F172" s="173"/>
      <c r="G172" s="173"/>
      <c r="H172" s="173"/>
      <c r="I172" s="173"/>
      <c r="J172" s="173"/>
      <c r="K172" s="173"/>
      <c r="L172" s="172"/>
      <c r="M172" s="174"/>
      <c r="N172" s="172"/>
      <c r="O172" s="172">
        <v>1</v>
      </c>
      <c r="P172" s="172">
        <v>15</v>
      </c>
      <c r="Q172" s="172">
        <f t="shared" si="29"/>
        <v>15</v>
      </c>
      <c r="R172" s="172">
        <v>30</v>
      </c>
      <c r="S172" s="172"/>
      <c r="T172" s="175"/>
      <c r="U172" s="176"/>
      <c r="V172" s="173"/>
      <c r="W172" s="177">
        <f t="shared" si="40"/>
        <v>30</v>
      </c>
      <c r="X172" s="178"/>
      <c r="Y172" s="176">
        <f t="shared" si="30"/>
        <v>30</v>
      </c>
      <c r="Z172" s="179"/>
      <c r="AA172" s="179"/>
      <c r="AB172" s="179">
        <v>54</v>
      </c>
      <c r="AC172" s="130"/>
      <c r="AD172" s="185"/>
    </row>
    <row r="173" spans="1:30" s="99" customFormat="1" hidden="1">
      <c r="A173" s="186"/>
      <c r="B173" s="171" t="s">
        <v>168</v>
      </c>
      <c r="C173" s="172">
        <v>1</v>
      </c>
      <c r="D173" s="184"/>
      <c r="E173" s="173" t="s">
        <v>228</v>
      </c>
      <c r="F173" s="173"/>
      <c r="G173" s="173"/>
      <c r="H173" s="173"/>
      <c r="I173" s="173"/>
      <c r="J173" s="173"/>
      <c r="K173" s="173"/>
      <c r="L173" s="172"/>
      <c r="M173" s="174"/>
      <c r="N173" s="172"/>
      <c r="O173" s="172">
        <v>1</v>
      </c>
      <c r="P173" s="172">
        <v>15</v>
      </c>
      <c r="Q173" s="172">
        <f t="shared" si="29"/>
        <v>15</v>
      </c>
      <c r="R173" s="172">
        <v>45</v>
      </c>
      <c r="S173" s="172"/>
      <c r="T173" s="175"/>
      <c r="U173" s="176"/>
      <c r="V173" s="173"/>
      <c r="W173" s="177">
        <f t="shared" si="40"/>
        <v>45</v>
      </c>
      <c r="X173" s="178"/>
      <c r="Y173" s="176">
        <f t="shared" si="30"/>
        <v>45</v>
      </c>
      <c r="Z173" s="179"/>
      <c r="AA173" s="179"/>
      <c r="AB173" s="179">
        <v>54</v>
      </c>
      <c r="AC173" s="130"/>
      <c r="AD173" s="185"/>
    </row>
    <row r="174" spans="1:30" s="99" customFormat="1" hidden="1">
      <c r="A174" s="186"/>
      <c r="B174" s="171" t="s">
        <v>168</v>
      </c>
      <c r="C174" s="172">
        <v>1</v>
      </c>
      <c r="D174" s="184"/>
      <c r="E174" s="173" t="s">
        <v>205</v>
      </c>
      <c r="F174" s="173"/>
      <c r="G174" s="173"/>
      <c r="H174" s="173"/>
      <c r="I174" s="173"/>
      <c r="J174" s="173"/>
      <c r="K174" s="173"/>
      <c r="L174" s="172"/>
      <c r="M174" s="174"/>
      <c r="N174" s="172"/>
      <c r="O174" s="172">
        <v>1</v>
      </c>
      <c r="P174" s="172">
        <v>15</v>
      </c>
      <c r="Q174" s="172">
        <f t="shared" si="29"/>
        <v>15</v>
      </c>
      <c r="R174" s="172">
        <v>30</v>
      </c>
      <c r="S174" s="172"/>
      <c r="T174" s="175"/>
      <c r="U174" s="176"/>
      <c r="V174" s="173"/>
      <c r="W174" s="177">
        <f t="shared" si="40"/>
        <v>30</v>
      </c>
      <c r="X174" s="178"/>
      <c r="Y174" s="176">
        <f t="shared" si="30"/>
        <v>30</v>
      </c>
      <c r="Z174" s="179"/>
      <c r="AA174" s="179"/>
      <c r="AB174" s="179">
        <v>54</v>
      </c>
      <c r="AC174" s="130"/>
      <c r="AD174" s="185"/>
    </row>
    <row r="175" spans="1:30" s="99" customFormat="1">
      <c r="A175" s="151"/>
      <c r="B175" s="152" t="s">
        <v>168</v>
      </c>
      <c r="C175" s="153">
        <v>1</v>
      </c>
      <c r="D175" s="154" t="s">
        <v>266</v>
      </c>
      <c r="E175" s="155" t="s">
        <v>229</v>
      </c>
      <c r="F175" s="155"/>
      <c r="G175" s="155"/>
      <c r="H175" s="155"/>
      <c r="I175" s="155"/>
      <c r="J175" s="155"/>
      <c r="K175" s="155"/>
      <c r="L175" s="153"/>
      <c r="M175" s="156"/>
      <c r="N175" s="153"/>
      <c r="O175" s="153">
        <v>1</v>
      </c>
      <c r="P175" s="153">
        <v>15</v>
      </c>
      <c r="Q175" s="153">
        <f t="shared" ref="Q175:Q179" si="46">P175-O175+1</f>
        <v>15</v>
      </c>
      <c r="R175" s="153">
        <v>30</v>
      </c>
      <c r="S175" s="153"/>
      <c r="T175" s="157"/>
      <c r="U175" s="158"/>
      <c r="V175" s="155"/>
      <c r="W175" s="159">
        <f t="shared" si="40"/>
        <v>30</v>
      </c>
      <c r="X175" s="160"/>
      <c r="Y175" s="158">
        <f t="shared" ref="Y175:Y179" si="47">V175+W175+X175</f>
        <v>30</v>
      </c>
      <c r="Z175" s="179"/>
      <c r="AA175" s="179"/>
      <c r="AB175" s="179">
        <v>54</v>
      </c>
      <c r="AC175" s="130"/>
      <c r="AD175" s="185"/>
    </row>
    <row r="176" spans="1:30" s="99" customFormat="1" hidden="1">
      <c r="A176" s="188"/>
      <c r="B176" s="97" t="s">
        <v>230</v>
      </c>
      <c r="C176" s="98">
        <v>1</v>
      </c>
      <c r="D176" s="183"/>
      <c r="E176" s="99" t="s">
        <v>231</v>
      </c>
      <c r="L176" s="98"/>
      <c r="M176" s="100"/>
      <c r="N176" s="98"/>
      <c r="O176" s="98">
        <v>1</v>
      </c>
      <c r="P176" s="98">
        <v>15</v>
      </c>
      <c r="Q176" s="98">
        <f t="shared" si="46"/>
        <v>15</v>
      </c>
      <c r="R176" s="98">
        <v>30</v>
      </c>
      <c r="S176" s="98"/>
      <c r="T176" s="101"/>
      <c r="U176" s="102"/>
      <c r="W176" s="103">
        <f t="shared" ref="W176" si="48">IF(Q176=0,0,R176)</f>
        <v>30</v>
      </c>
      <c r="X176" s="104"/>
      <c r="Y176" s="102">
        <f t="shared" si="47"/>
        <v>30</v>
      </c>
      <c r="Z176" s="179"/>
      <c r="AA176" s="179"/>
      <c r="AB176" s="179">
        <v>54</v>
      </c>
      <c r="AC176" s="130"/>
      <c r="AD176" s="185"/>
    </row>
    <row r="177" spans="1:30" s="99" customFormat="1" hidden="1">
      <c r="A177" s="186"/>
      <c r="B177" s="171" t="s">
        <v>232</v>
      </c>
      <c r="C177" s="172">
        <v>1</v>
      </c>
      <c r="D177" s="184"/>
      <c r="E177" s="173" t="s">
        <v>233</v>
      </c>
      <c r="F177" s="173"/>
      <c r="G177" s="173"/>
      <c r="H177" s="173"/>
      <c r="I177" s="173"/>
      <c r="J177" s="173"/>
      <c r="K177" s="173"/>
      <c r="L177" s="172"/>
      <c r="M177" s="174"/>
      <c r="N177" s="172"/>
      <c r="O177" s="172">
        <v>1</v>
      </c>
      <c r="P177" s="172">
        <v>15</v>
      </c>
      <c r="Q177" s="172">
        <f t="shared" si="46"/>
        <v>15</v>
      </c>
      <c r="R177" s="172"/>
      <c r="S177" s="172">
        <v>30</v>
      </c>
      <c r="T177" s="175"/>
      <c r="U177" s="176"/>
      <c r="V177" s="173"/>
      <c r="W177" s="177"/>
      <c r="X177" s="178">
        <f t="shared" si="43"/>
        <v>20</v>
      </c>
      <c r="Y177" s="176">
        <f t="shared" si="47"/>
        <v>20</v>
      </c>
      <c r="Z177" s="179"/>
      <c r="AA177" s="179"/>
      <c r="AB177" s="179">
        <v>54</v>
      </c>
      <c r="AC177" s="130"/>
      <c r="AD177" s="185"/>
    </row>
    <row r="178" spans="1:30" s="99" customFormat="1" hidden="1">
      <c r="A178" s="186"/>
      <c r="B178" s="171" t="s">
        <v>236</v>
      </c>
      <c r="C178" s="172">
        <v>1</v>
      </c>
      <c r="D178" s="184"/>
      <c r="E178" s="173" t="s">
        <v>233</v>
      </c>
      <c r="F178" s="173"/>
      <c r="G178" s="173"/>
      <c r="H178" s="173"/>
      <c r="I178" s="173"/>
      <c r="J178" s="173"/>
      <c r="K178" s="173"/>
      <c r="L178" s="172"/>
      <c r="M178" s="174"/>
      <c r="N178" s="172"/>
      <c r="O178" s="172">
        <v>1</v>
      </c>
      <c r="P178" s="172">
        <v>15</v>
      </c>
      <c r="Q178" s="172">
        <f t="shared" si="46"/>
        <v>15</v>
      </c>
      <c r="R178" s="172"/>
      <c r="S178" s="172">
        <v>30</v>
      </c>
      <c r="T178" s="175"/>
      <c r="U178" s="176"/>
      <c r="V178" s="173"/>
      <c r="W178" s="177"/>
      <c r="X178" s="178">
        <f t="shared" si="43"/>
        <v>20</v>
      </c>
      <c r="Y178" s="176">
        <f t="shared" si="47"/>
        <v>20</v>
      </c>
      <c r="Z178" s="179"/>
      <c r="AA178" s="179"/>
      <c r="AB178" s="179">
        <v>54</v>
      </c>
      <c r="AC178" s="130"/>
      <c r="AD178" s="185"/>
    </row>
    <row r="179" spans="1:30" s="99" customFormat="1" hidden="1">
      <c r="A179" s="186"/>
      <c r="B179" s="171" t="s">
        <v>235</v>
      </c>
      <c r="C179" s="172">
        <v>1</v>
      </c>
      <c r="D179" s="184"/>
      <c r="E179" s="173" t="s">
        <v>233</v>
      </c>
      <c r="F179" s="173"/>
      <c r="G179" s="173"/>
      <c r="H179" s="173"/>
      <c r="I179" s="173"/>
      <c r="J179" s="173"/>
      <c r="K179" s="173"/>
      <c r="L179" s="172"/>
      <c r="M179" s="174"/>
      <c r="N179" s="172"/>
      <c r="O179" s="172">
        <v>1</v>
      </c>
      <c r="P179" s="172">
        <v>15</v>
      </c>
      <c r="Q179" s="172">
        <f t="shared" si="46"/>
        <v>15</v>
      </c>
      <c r="R179" s="172"/>
      <c r="S179" s="172">
        <v>30</v>
      </c>
      <c r="T179" s="175"/>
      <c r="U179" s="176"/>
      <c r="V179" s="173"/>
      <c r="W179" s="177"/>
      <c r="X179" s="178">
        <f t="shared" si="43"/>
        <v>20</v>
      </c>
      <c r="Y179" s="176">
        <f t="shared" si="47"/>
        <v>20</v>
      </c>
      <c r="Z179" s="179"/>
      <c r="AA179" s="179"/>
      <c r="AB179" s="179">
        <v>54</v>
      </c>
      <c r="AC179" s="130"/>
      <c r="AD179" s="185"/>
    </row>
    <row r="180" spans="1:30" s="99" customFormat="1" hidden="1">
      <c r="A180" s="188"/>
      <c r="B180" s="97" t="s">
        <v>232</v>
      </c>
      <c r="C180" s="98">
        <v>1</v>
      </c>
      <c r="D180" s="183"/>
      <c r="E180" s="99" t="s">
        <v>237</v>
      </c>
      <c r="L180" s="98"/>
      <c r="M180" s="100"/>
      <c r="N180" s="98"/>
      <c r="O180" s="98">
        <v>1</v>
      </c>
      <c r="P180" s="98">
        <v>15</v>
      </c>
      <c r="Q180" s="98">
        <f t="shared" ref="Q180:Q187" si="49">P180-O180+1</f>
        <v>15</v>
      </c>
      <c r="R180" s="98"/>
      <c r="S180" s="98">
        <v>30</v>
      </c>
      <c r="T180" s="101"/>
      <c r="U180" s="102"/>
      <c r="W180" s="103"/>
      <c r="X180" s="104">
        <f t="shared" ref="X180:X187" si="50">IF(Q180=0,0,S180/1.5)</f>
        <v>20</v>
      </c>
      <c r="Y180" s="102">
        <f t="shared" ref="Y180:Y187" si="51">V180+W180+X180</f>
        <v>20</v>
      </c>
      <c r="Z180" s="179"/>
      <c r="AA180" s="179"/>
      <c r="AB180" s="179">
        <v>54</v>
      </c>
      <c r="AC180" s="130"/>
      <c r="AD180" s="185"/>
    </row>
    <row r="181" spans="1:30" s="99" customFormat="1" hidden="1">
      <c r="A181" s="188"/>
      <c r="B181" s="97" t="s">
        <v>234</v>
      </c>
      <c r="C181" s="98">
        <v>1</v>
      </c>
      <c r="D181" s="183"/>
      <c r="E181" s="99" t="s">
        <v>237</v>
      </c>
      <c r="L181" s="98"/>
      <c r="M181" s="100"/>
      <c r="N181" s="98"/>
      <c r="O181" s="98">
        <v>1</v>
      </c>
      <c r="P181" s="98">
        <v>15</v>
      </c>
      <c r="Q181" s="98">
        <f t="shared" si="49"/>
        <v>15</v>
      </c>
      <c r="R181" s="98"/>
      <c r="S181" s="98">
        <v>30</v>
      </c>
      <c r="T181" s="101"/>
      <c r="U181" s="102"/>
      <c r="W181" s="103"/>
      <c r="X181" s="104">
        <f t="shared" si="50"/>
        <v>20</v>
      </c>
      <c r="Y181" s="102">
        <f t="shared" si="51"/>
        <v>20</v>
      </c>
      <c r="Z181" s="179"/>
      <c r="AA181" s="179"/>
      <c r="AB181" s="179">
        <v>54</v>
      </c>
      <c r="AC181" s="130"/>
      <c r="AD181" s="185"/>
    </row>
    <row r="182" spans="1:30" s="99" customFormat="1" hidden="1">
      <c r="A182" s="186"/>
      <c r="B182" s="171" t="s">
        <v>238</v>
      </c>
      <c r="C182" s="172">
        <v>1</v>
      </c>
      <c r="D182" s="184"/>
      <c r="E182" s="173" t="s">
        <v>226</v>
      </c>
      <c r="F182" s="173"/>
      <c r="G182" s="173"/>
      <c r="H182" s="173"/>
      <c r="I182" s="173"/>
      <c r="J182" s="173"/>
      <c r="K182" s="173"/>
      <c r="L182" s="172"/>
      <c r="M182" s="174"/>
      <c r="N182" s="172"/>
      <c r="O182" s="172">
        <v>1</v>
      </c>
      <c r="P182" s="172">
        <v>15</v>
      </c>
      <c r="Q182" s="172">
        <f t="shared" si="49"/>
        <v>15</v>
      </c>
      <c r="R182" s="172">
        <v>45</v>
      </c>
      <c r="S182" s="172"/>
      <c r="T182" s="175"/>
      <c r="U182" s="176"/>
      <c r="V182" s="173"/>
      <c r="W182" s="177">
        <f t="shared" ref="W182:W183" si="52">IF(Q182=0,0,R182)</f>
        <v>45</v>
      </c>
      <c r="X182" s="178"/>
      <c r="Y182" s="176">
        <f t="shared" si="51"/>
        <v>45</v>
      </c>
      <c r="Z182" s="179"/>
      <c r="AA182" s="179"/>
      <c r="AB182" s="179">
        <v>54</v>
      </c>
      <c r="AC182" s="130"/>
      <c r="AD182" s="185"/>
    </row>
    <row r="183" spans="1:30" s="99" customFormat="1" hidden="1">
      <c r="A183" s="186"/>
      <c r="B183" s="171" t="s">
        <v>238</v>
      </c>
      <c r="C183" s="172">
        <v>1</v>
      </c>
      <c r="D183" s="184"/>
      <c r="E183" s="173" t="s">
        <v>209</v>
      </c>
      <c r="F183" s="173"/>
      <c r="G183" s="173"/>
      <c r="H183" s="173"/>
      <c r="I183" s="173"/>
      <c r="J183" s="173"/>
      <c r="K183" s="173"/>
      <c r="L183" s="172"/>
      <c r="M183" s="174"/>
      <c r="N183" s="172"/>
      <c r="O183" s="172">
        <v>1</v>
      </c>
      <c r="P183" s="172">
        <v>15</v>
      </c>
      <c r="Q183" s="172">
        <f t="shared" si="49"/>
        <v>15</v>
      </c>
      <c r="R183" s="172">
        <v>30</v>
      </c>
      <c r="S183" s="172"/>
      <c r="T183" s="175"/>
      <c r="U183" s="176"/>
      <c r="V183" s="173"/>
      <c r="W183" s="177">
        <f t="shared" si="52"/>
        <v>30</v>
      </c>
      <c r="X183" s="178"/>
      <c r="Y183" s="176">
        <f t="shared" si="51"/>
        <v>30</v>
      </c>
      <c r="Z183" s="179"/>
      <c r="AA183" s="179"/>
      <c r="AB183" s="179">
        <v>54</v>
      </c>
      <c r="AC183" s="130"/>
      <c r="AD183" s="185"/>
    </row>
    <row r="184" spans="1:30" s="99" customFormat="1" hidden="1">
      <c r="A184" s="186"/>
      <c r="B184" s="171" t="s">
        <v>238</v>
      </c>
      <c r="C184" s="172">
        <v>1</v>
      </c>
      <c r="D184" s="184"/>
      <c r="E184" s="173" t="s">
        <v>237</v>
      </c>
      <c r="F184" s="173"/>
      <c r="G184" s="173"/>
      <c r="H184" s="173"/>
      <c r="I184" s="173"/>
      <c r="J184" s="173"/>
      <c r="K184" s="173"/>
      <c r="L184" s="172"/>
      <c r="M184" s="174"/>
      <c r="N184" s="172"/>
      <c r="O184" s="172">
        <v>1</v>
      </c>
      <c r="P184" s="172">
        <v>15</v>
      </c>
      <c r="Q184" s="172">
        <f t="shared" si="49"/>
        <v>15</v>
      </c>
      <c r="R184" s="172"/>
      <c r="S184" s="172">
        <v>30</v>
      </c>
      <c r="T184" s="175"/>
      <c r="U184" s="176"/>
      <c r="V184" s="173"/>
      <c r="W184" s="177"/>
      <c r="X184" s="178">
        <f t="shared" si="50"/>
        <v>20</v>
      </c>
      <c r="Y184" s="176">
        <f t="shared" si="51"/>
        <v>20</v>
      </c>
      <c r="Z184" s="179"/>
      <c r="AA184" s="179"/>
      <c r="AB184" s="179">
        <v>54</v>
      </c>
      <c r="AC184" s="130"/>
      <c r="AD184" s="185"/>
    </row>
    <row r="185" spans="1:30" s="99" customFormat="1" hidden="1">
      <c r="A185" s="188"/>
      <c r="B185" s="97" t="s">
        <v>148</v>
      </c>
      <c r="C185" s="98">
        <v>1</v>
      </c>
      <c r="D185" s="183"/>
      <c r="E185" s="99" t="s">
        <v>239</v>
      </c>
      <c r="L185" s="98"/>
      <c r="M185" s="100"/>
      <c r="N185" s="98"/>
      <c r="O185" s="98">
        <v>1</v>
      </c>
      <c r="P185" s="98">
        <v>15</v>
      </c>
      <c r="Q185" s="98">
        <f t="shared" si="49"/>
        <v>15</v>
      </c>
      <c r="R185" s="98"/>
      <c r="S185" s="98">
        <v>45</v>
      </c>
      <c r="T185" s="101"/>
      <c r="U185" s="102"/>
      <c r="W185" s="103"/>
      <c r="X185" s="104">
        <f t="shared" si="50"/>
        <v>30</v>
      </c>
      <c r="Y185" s="102">
        <f t="shared" si="51"/>
        <v>30</v>
      </c>
      <c r="Z185" s="103"/>
      <c r="AA185" s="103"/>
      <c r="AB185" s="103">
        <v>54</v>
      </c>
      <c r="AC185" s="130"/>
      <c r="AD185" s="185"/>
    </row>
    <row r="186" spans="1:30" s="99" customFormat="1" hidden="1">
      <c r="A186" s="188"/>
      <c r="B186" s="97" t="s">
        <v>148</v>
      </c>
      <c r="C186" s="98">
        <v>1</v>
      </c>
      <c r="D186" s="183"/>
      <c r="E186" s="99" t="s">
        <v>240</v>
      </c>
      <c r="L186" s="98"/>
      <c r="M186" s="100"/>
      <c r="N186" s="98"/>
      <c r="O186" s="98">
        <v>1</v>
      </c>
      <c r="P186" s="98">
        <v>15</v>
      </c>
      <c r="Q186" s="98">
        <f t="shared" si="49"/>
        <v>15</v>
      </c>
      <c r="R186" s="98"/>
      <c r="S186" s="98">
        <v>30</v>
      </c>
      <c r="T186" s="101"/>
      <c r="U186" s="102"/>
      <c r="W186" s="103"/>
      <c r="X186" s="104">
        <f t="shared" si="50"/>
        <v>20</v>
      </c>
      <c r="Y186" s="102">
        <f t="shared" si="51"/>
        <v>20</v>
      </c>
      <c r="Z186" s="103"/>
      <c r="AA186" s="103"/>
      <c r="AB186" s="103">
        <v>54</v>
      </c>
      <c r="AC186" s="130"/>
      <c r="AD186" s="185"/>
    </row>
    <row r="187" spans="1:30" s="99" customFormat="1" hidden="1">
      <c r="A187" s="188"/>
      <c r="B187" s="97" t="s">
        <v>148</v>
      </c>
      <c r="C187" s="98">
        <v>1</v>
      </c>
      <c r="D187" s="183"/>
      <c r="E187" s="99" t="s">
        <v>241</v>
      </c>
      <c r="L187" s="98"/>
      <c r="M187" s="100"/>
      <c r="N187" s="98"/>
      <c r="O187" s="98">
        <v>1</v>
      </c>
      <c r="P187" s="98">
        <v>15</v>
      </c>
      <c r="Q187" s="98">
        <f t="shared" si="49"/>
        <v>15</v>
      </c>
      <c r="R187" s="98"/>
      <c r="S187" s="98">
        <v>30</v>
      </c>
      <c r="T187" s="101"/>
      <c r="U187" s="102"/>
      <c r="W187" s="103"/>
      <c r="X187" s="104">
        <f t="shared" si="50"/>
        <v>20</v>
      </c>
      <c r="Y187" s="102">
        <f t="shared" si="51"/>
        <v>20</v>
      </c>
      <c r="Z187" s="103"/>
      <c r="AA187" s="103"/>
      <c r="AB187" s="103">
        <v>54</v>
      </c>
      <c r="AC187" s="130"/>
      <c r="AD187" s="185"/>
    </row>
    <row r="188" spans="1:30" s="99" customFormat="1" hidden="1">
      <c r="A188" s="188"/>
      <c r="B188" s="97" t="s">
        <v>148</v>
      </c>
      <c r="C188" s="98">
        <v>1</v>
      </c>
      <c r="D188" s="183"/>
      <c r="E188" s="99" t="s">
        <v>242</v>
      </c>
      <c r="L188" s="98"/>
      <c r="M188" s="100"/>
      <c r="N188" s="98"/>
      <c r="O188" s="98">
        <v>1</v>
      </c>
      <c r="P188" s="98">
        <v>15</v>
      </c>
      <c r="Q188" s="98">
        <f t="shared" ref="Q188:Q193" si="53">P188-O188+1</f>
        <v>15</v>
      </c>
      <c r="R188" s="98"/>
      <c r="S188" s="98">
        <v>30</v>
      </c>
      <c r="T188" s="101"/>
      <c r="U188" s="102"/>
      <c r="W188" s="103"/>
      <c r="X188" s="104">
        <f t="shared" ref="X188:X193" si="54">IF(Q188=0,0,S188/1.5)</f>
        <v>20</v>
      </c>
      <c r="Y188" s="102">
        <f t="shared" ref="Y188:Y193" si="55">V188+W188+X188</f>
        <v>20</v>
      </c>
      <c r="Z188" s="103"/>
      <c r="AA188" s="103"/>
      <c r="AB188" s="103">
        <v>54</v>
      </c>
      <c r="AC188" s="130"/>
      <c r="AD188" s="185"/>
    </row>
    <row r="189" spans="1:30" s="99" customFormat="1" hidden="1">
      <c r="A189" s="188"/>
      <c r="B189" s="97" t="s">
        <v>148</v>
      </c>
      <c r="C189" s="98">
        <v>1</v>
      </c>
      <c r="D189" s="183"/>
      <c r="E189" s="99" t="s">
        <v>243</v>
      </c>
      <c r="L189" s="98"/>
      <c r="M189" s="100"/>
      <c r="N189" s="98"/>
      <c r="O189" s="98">
        <v>1</v>
      </c>
      <c r="P189" s="98">
        <v>15</v>
      </c>
      <c r="Q189" s="98">
        <f t="shared" si="53"/>
        <v>15</v>
      </c>
      <c r="R189" s="98"/>
      <c r="S189" s="98">
        <v>30</v>
      </c>
      <c r="T189" s="101"/>
      <c r="U189" s="102"/>
      <c r="W189" s="103"/>
      <c r="X189" s="104">
        <f t="shared" si="54"/>
        <v>20</v>
      </c>
      <c r="Y189" s="102">
        <f t="shared" si="55"/>
        <v>20</v>
      </c>
      <c r="Z189" s="103"/>
      <c r="AA189" s="103"/>
      <c r="AB189" s="103">
        <v>54</v>
      </c>
      <c r="AC189" s="130"/>
      <c r="AD189" s="185"/>
    </row>
    <row r="190" spans="1:30" s="99" customFormat="1" hidden="1">
      <c r="A190" s="188"/>
      <c r="B190" s="97" t="s">
        <v>148</v>
      </c>
      <c r="C190" s="98">
        <v>1</v>
      </c>
      <c r="D190" s="183"/>
      <c r="E190" s="99" t="s">
        <v>244</v>
      </c>
      <c r="L190" s="98"/>
      <c r="M190" s="100"/>
      <c r="N190" s="98"/>
      <c r="O190" s="98">
        <v>1</v>
      </c>
      <c r="P190" s="98">
        <v>15</v>
      </c>
      <c r="Q190" s="98">
        <f t="shared" si="53"/>
        <v>15</v>
      </c>
      <c r="R190" s="98"/>
      <c r="S190" s="98">
        <v>30</v>
      </c>
      <c r="T190" s="101"/>
      <c r="U190" s="102"/>
      <c r="W190" s="103"/>
      <c r="X190" s="104">
        <f t="shared" si="54"/>
        <v>20</v>
      </c>
      <c r="Y190" s="102">
        <f t="shared" si="55"/>
        <v>20</v>
      </c>
      <c r="Z190" s="103"/>
      <c r="AA190" s="103"/>
      <c r="AB190" s="103">
        <v>54</v>
      </c>
      <c r="AC190" s="130"/>
      <c r="AD190" s="185"/>
    </row>
    <row r="191" spans="1:30" s="99" customFormat="1" hidden="1">
      <c r="A191" s="188"/>
      <c r="B191" s="97" t="s">
        <v>148</v>
      </c>
      <c r="C191" s="98">
        <v>1</v>
      </c>
      <c r="D191" s="183"/>
      <c r="E191" s="99" t="s">
        <v>245</v>
      </c>
      <c r="L191" s="98"/>
      <c r="M191" s="100"/>
      <c r="N191" s="98"/>
      <c r="O191" s="98">
        <v>1</v>
      </c>
      <c r="P191" s="98">
        <v>15</v>
      </c>
      <c r="Q191" s="98">
        <f t="shared" si="53"/>
        <v>15</v>
      </c>
      <c r="R191" s="98"/>
      <c r="S191" s="98">
        <v>45</v>
      </c>
      <c r="T191" s="101"/>
      <c r="U191" s="102"/>
      <c r="W191" s="103"/>
      <c r="X191" s="104">
        <f t="shared" si="54"/>
        <v>30</v>
      </c>
      <c r="Y191" s="102">
        <f t="shared" si="55"/>
        <v>30</v>
      </c>
      <c r="Z191" s="103"/>
      <c r="AA191" s="103"/>
      <c r="AB191" s="103">
        <v>54</v>
      </c>
      <c r="AC191" s="130"/>
      <c r="AD191" s="185"/>
    </row>
    <row r="192" spans="1:30" s="99" customFormat="1" hidden="1">
      <c r="A192" s="188"/>
      <c r="B192" s="97" t="s">
        <v>148</v>
      </c>
      <c r="C192" s="98">
        <v>1</v>
      </c>
      <c r="D192" s="183"/>
      <c r="E192" s="99" t="s">
        <v>246</v>
      </c>
      <c r="L192" s="98"/>
      <c r="M192" s="100"/>
      <c r="N192" s="98"/>
      <c r="O192" s="98">
        <v>1</v>
      </c>
      <c r="P192" s="98">
        <v>15</v>
      </c>
      <c r="Q192" s="98">
        <f t="shared" si="53"/>
        <v>15</v>
      </c>
      <c r="R192" s="98"/>
      <c r="S192" s="98">
        <v>45</v>
      </c>
      <c r="T192" s="101"/>
      <c r="U192" s="102"/>
      <c r="W192" s="103"/>
      <c r="X192" s="104">
        <f t="shared" si="54"/>
        <v>30</v>
      </c>
      <c r="Y192" s="102">
        <f t="shared" si="55"/>
        <v>30</v>
      </c>
      <c r="Z192" s="103"/>
      <c r="AA192" s="103"/>
      <c r="AB192" s="103">
        <v>54</v>
      </c>
      <c r="AC192" s="130"/>
      <c r="AD192" s="185"/>
    </row>
    <row r="193" spans="1:30" s="99" customFormat="1" hidden="1">
      <c r="A193" s="188"/>
      <c r="B193" s="97" t="s">
        <v>148</v>
      </c>
      <c r="C193" s="98">
        <v>1</v>
      </c>
      <c r="D193" s="183"/>
      <c r="E193" s="99" t="s">
        <v>247</v>
      </c>
      <c r="L193" s="98"/>
      <c r="M193" s="100"/>
      <c r="N193" s="98"/>
      <c r="O193" s="98">
        <v>1</v>
      </c>
      <c r="P193" s="98">
        <v>15</v>
      </c>
      <c r="Q193" s="98">
        <f t="shared" si="53"/>
        <v>15</v>
      </c>
      <c r="R193" s="98"/>
      <c r="S193" s="98">
        <v>45</v>
      </c>
      <c r="T193" s="101"/>
      <c r="U193" s="102"/>
      <c r="W193" s="103"/>
      <c r="X193" s="104">
        <f t="shared" si="54"/>
        <v>30</v>
      </c>
      <c r="Y193" s="102">
        <f t="shared" si="55"/>
        <v>30</v>
      </c>
      <c r="Z193" s="103"/>
      <c r="AA193" s="103"/>
      <c r="AB193" s="103">
        <v>54</v>
      </c>
      <c r="AC193" s="130"/>
      <c r="AD193" s="185"/>
    </row>
    <row r="194" spans="1:30" s="99" customFormat="1">
      <c r="A194" s="186"/>
      <c r="B194" s="171" t="s">
        <v>175</v>
      </c>
      <c r="C194" s="172">
        <v>1</v>
      </c>
      <c r="D194" s="184" t="s">
        <v>265</v>
      </c>
      <c r="E194" s="173" t="s">
        <v>248</v>
      </c>
      <c r="F194" s="173"/>
      <c r="G194" s="173"/>
      <c r="H194" s="173"/>
      <c r="I194" s="173"/>
      <c r="J194" s="173"/>
      <c r="K194" s="173"/>
      <c r="L194" s="172"/>
      <c r="M194" s="174"/>
      <c r="N194" s="172"/>
      <c r="O194" s="172">
        <v>1</v>
      </c>
      <c r="P194" s="172">
        <v>15</v>
      </c>
      <c r="Q194" s="172">
        <f t="shared" ref="Q194:Q211" si="56">P194-O194+1</f>
        <v>15</v>
      </c>
      <c r="R194" s="172"/>
      <c r="S194" s="172">
        <v>30</v>
      </c>
      <c r="T194" s="175"/>
      <c r="U194" s="176"/>
      <c r="V194" s="173"/>
      <c r="W194" s="177"/>
      <c r="X194" s="178">
        <f t="shared" ref="X194:X211" si="57">IF(Q194=0,0,S194/1.5)</f>
        <v>20</v>
      </c>
      <c r="Y194" s="176">
        <f t="shared" ref="Y194:Y211" si="58">V194+W194+X194</f>
        <v>20</v>
      </c>
      <c r="Z194" s="103"/>
      <c r="AA194" s="103"/>
      <c r="AB194" s="103">
        <v>54</v>
      </c>
      <c r="AC194" s="130"/>
      <c r="AD194" s="185"/>
    </row>
    <row r="195" spans="1:30" s="99" customFormat="1">
      <c r="A195" s="186"/>
      <c r="B195" s="171" t="s">
        <v>176</v>
      </c>
      <c r="C195" s="172">
        <v>1</v>
      </c>
      <c r="D195" s="184" t="s">
        <v>265</v>
      </c>
      <c r="E195" s="173" t="s">
        <v>248</v>
      </c>
      <c r="F195" s="173"/>
      <c r="G195" s="173"/>
      <c r="H195" s="173"/>
      <c r="I195" s="173"/>
      <c r="J195" s="173"/>
      <c r="K195" s="173"/>
      <c r="L195" s="172"/>
      <c r="M195" s="174"/>
      <c r="N195" s="172"/>
      <c r="O195" s="172">
        <v>1</v>
      </c>
      <c r="P195" s="172">
        <v>15</v>
      </c>
      <c r="Q195" s="172">
        <f t="shared" si="56"/>
        <v>15</v>
      </c>
      <c r="R195" s="172"/>
      <c r="S195" s="172">
        <v>30</v>
      </c>
      <c r="T195" s="175"/>
      <c r="U195" s="176"/>
      <c r="V195" s="173"/>
      <c r="W195" s="177"/>
      <c r="X195" s="178">
        <f t="shared" si="57"/>
        <v>20</v>
      </c>
      <c r="Y195" s="176">
        <f t="shared" si="58"/>
        <v>20</v>
      </c>
      <c r="Z195" s="103"/>
      <c r="AA195" s="103"/>
      <c r="AB195" s="103">
        <v>54</v>
      </c>
      <c r="AC195" s="130"/>
      <c r="AD195" s="185"/>
    </row>
    <row r="196" spans="1:30" s="99" customFormat="1" hidden="1">
      <c r="A196" s="188"/>
      <c r="B196" s="97" t="s">
        <v>249</v>
      </c>
      <c r="C196" s="98">
        <v>1</v>
      </c>
      <c r="D196" s="183"/>
      <c r="E196" s="99" t="s">
        <v>226</v>
      </c>
      <c r="L196" s="98"/>
      <c r="M196" s="100"/>
      <c r="N196" s="98"/>
      <c r="O196" s="98">
        <v>1</v>
      </c>
      <c r="P196" s="98">
        <v>15</v>
      </c>
      <c r="Q196" s="98">
        <f t="shared" si="56"/>
        <v>15</v>
      </c>
      <c r="R196" s="98">
        <v>30</v>
      </c>
      <c r="S196" s="98"/>
      <c r="T196" s="101"/>
      <c r="U196" s="102"/>
      <c r="W196" s="103">
        <f t="shared" ref="W196:W199" si="59">IF(Q196=0,0,R196)</f>
        <v>30</v>
      </c>
      <c r="X196" s="104"/>
      <c r="Y196" s="102">
        <f t="shared" si="58"/>
        <v>30</v>
      </c>
      <c r="Z196" s="179"/>
      <c r="AA196" s="179"/>
      <c r="AB196" s="179">
        <v>54</v>
      </c>
      <c r="AC196" s="130"/>
      <c r="AD196" s="185"/>
    </row>
    <row r="197" spans="1:30" s="99" customFormat="1" hidden="1">
      <c r="A197" s="188"/>
      <c r="B197" s="97" t="s">
        <v>250</v>
      </c>
      <c r="C197" s="98">
        <v>1</v>
      </c>
      <c r="D197" s="183"/>
      <c r="E197" s="99" t="s">
        <v>226</v>
      </c>
      <c r="L197" s="98"/>
      <c r="M197" s="100"/>
      <c r="N197" s="98"/>
      <c r="O197" s="98">
        <v>1</v>
      </c>
      <c r="P197" s="98">
        <v>15</v>
      </c>
      <c r="Q197" s="98">
        <f t="shared" si="56"/>
        <v>15</v>
      </c>
      <c r="R197" s="98">
        <v>30</v>
      </c>
      <c r="S197" s="98"/>
      <c r="T197" s="101"/>
      <c r="U197" s="102"/>
      <c r="W197" s="103">
        <f t="shared" si="59"/>
        <v>30</v>
      </c>
      <c r="X197" s="104"/>
      <c r="Y197" s="102">
        <f t="shared" si="58"/>
        <v>30</v>
      </c>
      <c r="Z197" s="179"/>
      <c r="AA197" s="179"/>
      <c r="AB197" s="179">
        <v>54</v>
      </c>
      <c r="AC197" s="130"/>
      <c r="AD197" s="185"/>
    </row>
    <row r="198" spans="1:30" s="99" customFormat="1" hidden="1">
      <c r="A198" s="186"/>
      <c r="B198" s="171" t="s">
        <v>249</v>
      </c>
      <c r="C198" s="172">
        <v>1</v>
      </c>
      <c r="D198" s="184"/>
      <c r="E198" s="173" t="s">
        <v>251</v>
      </c>
      <c r="F198" s="173"/>
      <c r="G198" s="173"/>
      <c r="H198" s="173"/>
      <c r="I198" s="173"/>
      <c r="J198" s="173"/>
      <c r="K198" s="173"/>
      <c r="L198" s="172"/>
      <c r="M198" s="174"/>
      <c r="N198" s="172"/>
      <c r="O198" s="172">
        <v>1</v>
      </c>
      <c r="P198" s="172">
        <v>15</v>
      </c>
      <c r="Q198" s="172">
        <f t="shared" si="56"/>
        <v>15</v>
      </c>
      <c r="R198" s="172">
        <v>30</v>
      </c>
      <c r="S198" s="172"/>
      <c r="T198" s="175"/>
      <c r="U198" s="176"/>
      <c r="V198" s="173"/>
      <c r="W198" s="177">
        <f t="shared" si="59"/>
        <v>30</v>
      </c>
      <c r="X198" s="178"/>
      <c r="Y198" s="176">
        <f t="shared" si="58"/>
        <v>30</v>
      </c>
      <c r="Z198" s="179"/>
      <c r="AA198" s="179"/>
      <c r="AB198" s="179">
        <v>54</v>
      </c>
      <c r="AC198" s="130"/>
      <c r="AD198" s="185"/>
    </row>
    <row r="199" spans="1:30" s="99" customFormat="1" hidden="1">
      <c r="A199" s="186"/>
      <c r="B199" s="171" t="s">
        <v>250</v>
      </c>
      <c r="C199" s="172">
        <v>1</v>
      </c>
      <c r="D199" s="184"/>
      <c r="E199" s="173" t="s">
        <v>251</v>
      </c>
      <c r="F199" s="173"/>
      <c r="G199" s="173"/>
      <c r="H199" s="173"/>
      <c r="I199" s="173"/>
      <c r="J199" s="173"/>
      <c r="K199" s="173"/>
      <c r="L199" s="172"/>
      <c r="M199" s="174"/>
      <c r="N199" s="172"/>
      <c r="O199" s="172">
        <v>1</v>
      </c>
      <c r="P199" s="172">
        <v>15</v>
      </c>
      <c r="Q199" s="172">
        <f t="shared" si="56"/>
        <v>15</v>
      </c>
      <c r="R199" s="172">
        <v>30</v>
      </c>
      <c r="S199" s="172"/>
      <c r="T199" s="175"/>
      <c r="U199" s="176"/>
      <c r="V199" s="173"/>
      <c r="W199" s="177">
        <f t="shared" si="59"/>
        <v>30</v>
      </c>
      <c r="X199" s="178"/>
      <c r="Y199" s="176">
        <f t="shared" si="58"/>
        <v>30</v>
      </c>
      <c r="Z199" s="103"/>
      <c r="AA199" s="103"/>
      <c r="AB199" s="103">
        <v>54</v>
      </c>
      <c r="AC199" s="130"/>
      <c r="AD199" s="185"/>
    </row>
    <row r="200" spans="1:30" s="99" customFormat="1" hidden="1">
      <c r="A200" s="188"/>
      <c r="B200" s="97" t="s">
        <v>260</v>
      </c>
      <c r="C200" s="98">
        <v>1</v>
      </c>
      <c r="D200" s="183"/>
      <c r="E200" s="99" t="s">
        <v>252</v>
      </c>
      <c r="L200" s="98"/>
      <c r="M200" s="100"/>
      <c r="N200" s="98"/>
      <c r="O200" s="98">
        <v>1</v>
      </c>
      <c r="P200" s="98">
        <v>15</v>
      </c>
      <c r="Q200" s="98">
        <f t="shared" si="56"/>
        <v>15</v>
      </c>
      <c r="R200" s="98"/>
      <c r="S200" s="98">
        <v>45</v>
      </c>
      <c r="T200" s="101"/>
      <c r="U200" s="102"/>
      <c r="W200" s="103"/>
      <c r="X200" s="104">
        <f t="shared" ref="X200:X202" si="60">IF(Q200=0,0,S200/1.5)</f>
        <v>30</v>
      </c>
      <c r="Y200" s="102">
        <f t="shared" si="58"/>
        <v>30</v>
      </c>
      <c r="Z200" s="103"/>
      <c r="AA200" s="103"/>
      <c r="AB200" s="103">
        <v>54</v>
      </c>
      <c r="AC200" s="130"/>
      <c r="AD200" s="185"/>
    </row>
    <row r="201" spans="1:30" s="99" customFormat="1" hidden="1">
      <c r="A201" s="188"/>
      <c r="B201" s="97" t="s">
        <v>261</v>
      </c>
      <c r="C201" s="98">
        <v>1</v>
      </c>
      <c r="D201" s="183"/>
      <c r="E201" s="99" t="s">
        <v>252</v>
      </c>
      <c r="L201" s="98"/>
      <c r="M201" s="100"/>
      <c r="N201" s="98"/>
      <c r="O201" s="98">
        <v>1</v>
      </c>
      <c r="P201" s="98">
        <v>15</v>
      </c>
      <c r="Q201" s="98">
        <f t="shared" ref="Q201" si="61">P201-O201+1</f>
        <v>15</v>
      </c>
      <c r="R201" s="98"/>
      <c r="S201" s="98">
        <v>45</v>
      </c>
      <c r="T201" s="101"/>
      <c r="U201" s="102"/>
      <c r="W201" s="103"/>
      <c r="X201" s="104">
        <f t="shared" ref="X201" si="62">IF(Q201=0,0,S201/1.5)</f>
        <v>30</v>
      </c>
      <c r="Y201" s="102">
        <f t="shared" ref="Y201" si="63">V201+W201+X201</f>
        <v>30</v>
      </c>
      <c r="Z201" s="103"/>
      <c r="AA201" s="103"/>
      <c r="AB201" s="103">
        <v>54</v>
      </c>
      <c r="AC201" s="130"/>
      <c r="AD201" s="185"/>
    </row>
    <row r="202" spans="1:30" s="99" customFormat="1" hidden="1">
      <c r="A202" s="188"/>
      <c r="B202" s="97" t="s">
        <v>260</v>
      </c>
      <c r="C202" s="98">
        <v>1</v>
      </c>
      <c r="D202" s="183"/>
      <c r="E202" s="99" t="s">
        <v>253</v>
      </c>
      <c r="L202" s="98"/>
      <c r="M202" s="100"/>
      <c r="N202" s="98"/>
      <c r="O202" s="98">
        <v>1</v>
      </c>
      <c r="P202" s="98">
        <v>15</v>
      </c>
      <c r="Q202" s="98">
        <f t="shared" si="56"/>
        <v>15</v>
      </c>
      <c r="R202" s="98"/>
      <c r="S202" s="98">
        <v>30</v>
      </c>
      <c r="T202" s="101"/>
      <c r="U202" s="102"/>
      <c r="W202" s="103"/>
      <c r="X202" s="104">
        <f t="shared" si="60"/>
        <v>20</v>
      </c>
      <c r="Y202" s="102">
        <f t="shared" si="58"/>
        <v>20</v>
      </c>
      <c r="Z202" s="103"/>
      <c r="AA202" s="103"/>
      <c r="AB202" s="103">
        <v>54</v>
      </c>
      <c r="AC202" s="130"/>
      <c r="AD202" s="185"/>
    </row>
    <row r="203" spans="1:30" s="99" customFormat="1" hidden="1">
      <c r="A203" s="188"/>
      <c r="B203" s="97" t="s">
        <v>261</v>
      </c>
      <c r="C203" s="98">
        <v>1</v>
      </c>
      <c r="D203" s="183"/>
      <c r="E203" s="99" t="s">
        <v>253</v>
      </c>
      <c r="L203" s="98"/>
      <c r="M203" s="100"/>
      <c r="N203" s="98"/>
      <c r="O203" s="98">
        <v>1</v>
      </c>
      <c r="P203" s="98">
        <v>15</v>
      </c>
      <c r="Q203" s="98">
        <f t="shared" ref="Q203" si="64">P203-O203+1</f>
        <v>15</v>
      </c>
      <c r="R203" s="98"/>
      <c r="S203" s="98">
        <v>30</v>
      </c>
      <c r="T203" s="101"/>
      <c r="U203" s="102"/>
      <c r="W203" s="103"/>
      <c r="X203" s="104">
        <f t="shared" ref="X203" si="65">IF(Q203=0,0,S203/1.5)</f>
        <v>20</v>
      </c>
      <c r="Y203" s="102">
        <f t="shared" ref="Y203" si="66">V203+W203+X203</f>
        <v>20</v>
      </c>
      <c r="Z203" s="103"/>
      <c r="AA203" s="103"/>
      <c r="AB203" s="103">
        <v>54</v>
      </c>
      <c r="AC203" s="130"/>
      <c r="AD203" s="185"/>
    </row>
    <row r="204" spans="1:30" s="99" customFormat="1" hidden="1">
      <c r="A204" s="188"/>
      <c r="B204" s="97" t="s">
        <v>260</v>
      </c>
      <c r="C204" s="98">
        <v>1</v>
      </c>
      <c r="D204" s="183"/>
      <c r="E204" s="99" t="s">
        <v>254</v>
      </c>
      <c r="L204" s="98"/>
      <c r="M204" s="100"/>
      <c r="N204" s="98"/>
      <c r="O204" s="98">
        <v>1</v>
      </c>
      <c r="P204" s="98">
        <v>15</v>
      </c>
      <c r="Q204" s="98">
        <f t="shared" si="56"/>
        <v>15</v>
      </c>
      <c r="R204" s="98"/>
      <c r="S204" s="98">
        <v>30</v>
      </c>
      <c r="T204" s="101"/>
      <c r="U204" s="102"/>
      <c r="W204" s="103"/>
      <c r="X204" s="104">
        <f t="shared" si="57"/>
        <v>20</v>
      </c>
      <c r="Y204" s="102">
        <f t="shared" si="58"/>
        <v>20</v>
      </c>
      <c r="Z204" s="103"/>
      <c r="AA204" s="103"/>
      <c r="AB204" s="103">
        <v>54</v>
      </c>
      <c r="AC204" s="130"/>
      <c r="AD204" s="185"/>
    </row>
    <row r="205" spans="1:30" s="99" customFormat="1" hidden="1">
      <c r="A205" s="188"/>
      <c r="B205" s="97" t="s">
        <v>261</v>
      </c>
      <c r="C205" s="98">
        <v>1</v>
      </c>
      <c r="D205" s="183"/>
      <c r="E205" s="99" t="s">
        <v>254</v>
      </c>
      <c r="L205" s="98"/>
      <c r="M205" s="100"/>
      <c r="N205" s="98"/>
      <c r="O205" s="98">
        <v>1</v>
      </c>
      <c r="P205" s="98">
        <v>15</v>
      </c>
      <c r="Q205" s="98">
        <f t="shared" ref="Q205" si="67">P205-O205+1</f>
        <v>15</v>
      </c>
      <c r="R205" s="98"/>
      <c r="S205" s="98">
        <v>30</v>
      </c>
      <c r="T205" s="101"/>
      <c r="U205" s="102"/>
      <c r="W205" s="103"/>
      <c r="X205" s="104">
        <f t="shared" ref="X205" si="68">IF(Q205=0,0,S205/1.5)</f>
        <v>20</v>
      </c>
      <c r="Y205" s="102">
        <f t="shared" ref="Y205" si="69">V205+W205+X205</f>
        <v>20</v>
      </c>
      <c r="Z205" s="103"/>
      <c r="AA205" s="103"/>
      <c r="AB205" s="103">
        <v>54</v>
      </c>
      <c r="AC205" s="130"/>
      <c r="AD205" s="185"/>
    </row>
    <row r="206" spans="1:30" s="99" customFormat="1" hidden="1">
      <c r="A206" s="188"/>
      <c r="B206" s="97" t="s">
        <v>260</v>
      </c>
      <c r="C206" s="98">
        <v>1</v>
      </c>
      <c r="D206" s="183"/>
      <c r="E206" s="99" t="s">
        <v>255</v>
      </c>
      <c r="L206" s="98"/>
      <c r="M206" s="100"/>
      <c r="N206" s="98"/>
      <c r="O206" s="98">
        <v>1</v>
      </c>
      <c r="P206" s="98">
        <v>15</v>
      </c>
      <c r="Q206" s="98">
        <f t="shared" si="56"/>
        <v>15</v>
      </c>
      <c r="R206" s="98"/>
      <c r="S206" s="98">
        <v>30</v>
      </c>
      <c r="T206" s="101"/>
      <c r="U206" s="102"/>
      <c r="W206" s="103"/>
      <c r="X206" s="104">
        <f t="shared" si="57"/>
        <v>20</v>
      </c>
      <c r="Y206" s="102">
        <f t="shared" si="58"/>
        <v>20</v>
      </c>
      <c r="Z206" s="103"/>
      <c r="AA206" s="103"/>
      <c r="AB206" s="103">
        <v>54</v>
      </c>
      <c r="AC206" s="130"/>
      <c r="AD206" s="185"/>
    </row>
    <row r="207" spans="1:30" s="99" customFormat="1" hidden="1">
      <c r="A207" s="188"/>
      <c r="B207" s="97" t="s">
        <v>261</v>
      </c>
      <c r="C207" s="98">
        <v>1</v>
      </c>
      <c r="D207" s="183"/>
      <c r="E207" s="99" t="s">
        <v>255</v>
      </c>
      <c r="L207" s="98"/>
      <c r="M207" s="100"/>
      <c r="N207" s="98"/>
      <c r="O207" s="98">
        <v>1</v>
      </c>
      <c r="P207" s="98">
        <v>15</v>
      </c>
      <c r="Q207" s="98">
        <f t="shared" ref="Q207" si="70">P207-O207+1</f>
        <v>15</v>
      </c>
      <c r="R207" s="98"/>
      <c r="S207" s="98">
        <v>30</v>
      </c>
      <c r="T207" s="101"/>
      <c r="U207" s="102"/>
      <c r="W207" s="103"/>
      <c r="X207" s="104">
        <f t="shared" ref="X207" si="71">IF(Q207=0,0,S207/1.5)</f>
        <v>20</v>
      </c>
      <c r="Y207" s="102">
        <f t="shared" ref="Y207" si="72">V207+W207+X207</f>
        <v>20</v>
      </c>
      <c r="Z207" s="103"/>
      <c r="AA207" s="103"/>
      <c r="AB207" s="103">
        <v>54</v>
      </c>
      <c r="AC207" s="130"/>
      <c r="AD207" s="185"/>
    </row>
    <row r="208" spans="1:30" s="99" customFormat="1" hidden="1">
      <c r="A208" s="188"/>
      <c r="B208" s="97" t="s">
        <v>260</v>
      </c>
      <c r="C208" s="98">
        <v>1</v>
      </c>
      <c r="D208" s="183"/>
      <c r="E208" s="99" t="s">
        <v>256</v>
      </c>
      <c r="L208" s="98"/>
      <c r="M208" s="100"/>
      <c r="N208" s="98"/>
      <c r="O208" s="98">
        <v>1</v>
      </c>
      <c r="P208" s="98">
        <v>15</v>
      </c>
      <c r="Q208" s="98">
        <f t="shared" si="56"/>
        <v>15</v>
      </c>
      <c r="R208" s="98"/>
      <c r="S208" s="98">
        <v>45</v>
      </c>
      <c r="T208" s="101"/>
      <c r="U208" s="102"/>
      <c r="W208" s="103"/>
      <c r="X208" s="104">
        <f t="shared" si="57"/>
        <v>30</v>
      </c>
      <c r="Y208" s="102">
        <f t="shared" si="58"/>
        <v>30</v>
      </c>
      <c r="Z208" s="103"/>
      <c r="AA208" s="103"/>
      <c r="AB208" s="103">
        <v>54</v>
      </c>
      <c r="AC208" s="130"/>
      <c r="AD208" s="185"/>
    </row>
    <row r="209" spans="1:30" s="99" customFormat="1" hidden="1">
      <c r="A209" s="188"/>
      <c r="B209" s="97" t="s">
        <v>261</v>
      </c>
      <c r="C209" s="98">
        <v>1</v>
      </c>
      <c r="D209" s="183"/>
      <c r="E209" s="99" t="s">
        <v>256</v>
      </c>
      <c r="L209" s="98"/>
      <c r="M209" s="100"/>
      <c r="N209" s="98"/>
      <c r="O209" s="98">
        <v>1</v>
      </c>
      <c r="P209" s="98">
        <v>15</v>
      </c>
      <c r="Q209" s="98">
        <f t="shared" ref="Q209" si="73">P209-O209+1</f>
        <v>15</v>
      </c>
      <c r="R209" s="98"/>
      <c r="S209" s="98">
        <v>45</v>
      </c>
      <c r="T209" s="101"/>
      <c r="U209" s="102"/>
      <c r="W209" s="103"/>
      <c r="X209" s="104">
        <f t="shared" ref="X209" si="74">IF(Q209=0,0,S209/1.5)</f>
        <v>30</v>
      </c>
      <c r="Y209" s="102">
        <f t="shared" ref="Y209" si="75">V209+W209+X209</f>
        <v>30</v>
      </c>
      <c r="Z209" s="103"/>
      <c r="AA209" s="103"/>
      <c r="AB209" s="103">
        <v>54</v>
      </c>
      <c r="AC209" s="130"/>
      <c r="AD209" s="185"/>
    </row>
    <row r="210" spans="1:30" s="99" customFormat="1" hidden="1">
      <c r="A210" s="186"/>
      <c r="B210" s="171" t="s">
        <v>258</v>
      </c>
      <c r="C210" s="172">
        <v>1</v>
      </c>
      <c r="D210" s="184"/>
      <c r="E210" s="173" t="s">
        <v>257</v>
      </c>
      <c r="F210" s="173"/>
      <c r="G210" s="173"/>
      <c r="H210" s="173"/>
      <c r="I210" s="173"/>
      <c r="J210" s="173"/>
      <c r="K210" s="173"/>
      <c r="L210" s="172"/>
      <c r="M210" s="174"/>
      <c r="N210" s="172"/>
      <c r="O210" s="172">
        <v>1</v>
      </c>
      <c r="P210" s="172">
        <v>15</v>
      </c>
      <c r="Q210" s="172">
        <f t="shared" si="56"/>
        <v>15</v>
      </c>
      <c r="R210" s="172"/>
      <c r="S210" s="172">
        <v>60</v>
      </c>
      <c r="T210" s="175"/>
      <c r="U210" s="176"/>
      <c r="V210" s="173"/>
      <c r="W210" s="177"/>
      <c r="X210" s="178">
        <f t="shared" si="57"/>
        <v>40</v>
      </c>
      <c r="Y210" s="176">
        <f t="shared" si="58"/>
        <v>40</v>
      </c>
      <c r="Z210" s="103"/>
      <c r="AA210" s="103"/>
      <c r="AB210" s="103">
        <v>54</v>
      </c>
      <c r="AC210" s="130"/>
      <c r="AD210" s="185"/>
    </row>
    <row r="211" spans="1:30" s="99" customFormat="1" hidden="1">
      <c r="A211" s="186"/>
      <c r="B211" s="171" t="s">
        <v>259</v>
      </c>
      <c r="C211" s="172">
        <v>1</v>
      </c>
      <c r="D211" s="184"/>
      <c r="E211" s="173" t="s">
        <v>257</v>
      </c>
      <c r="F211" s="173"/>
      <c r="G211" s="173"/>
      <c r="H211" s="173"/>
      <c r="I211" s="173"/>
      <c r="J211" s="173"/>
      <c r="K211" s="173"/>
      <c r="L211" s="172"/>
      <c r="M211" s="174"/>
      <c r="N211" s="172"/>
      <c r="O211" s="172">
        <v>1</v>
      </c>
      <c r="P211" s="172">
        <v>15</v>
      </c>
      <c r="Q211" s="172">
        <f t="shared" si="56"/>
        <v>15</v>
      </c>
      <c r="R211" s="172"/>
      <c r="S211" s="172">
        <v>60</v>
      </c>
      <c r="T211" s="175"/>
      <c r="U211" s="176"/>
      <c r="V211" s="173"/>
      <c r="W211" s="177"/>
      <c r="X211" s="178">
        <f t="shared" si="57"/>
        <v>40</v>
      </c>
      <c r="Y211" s="176">
        <f t="shared" si="58"/>
        <v>40</v>
      </c>
      <c r="Z211" s="103"/>
      <c r="AA211" s="103"/>
      <c r="AB211" s="103">
        <v>54</v>
      </c>
      <c r="AC211" s="130"/>
      <c r="AD211" s="185"/>
    </row>
  </sheetData>
  <sortState ref="A2:U340">
    <sortCondition ref="D1"/>
  </sortState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1"/>
  <sheetViews>
    <sheetView tabSelected="1" topLeftCell="A170" zoomScaleNormal="100" workbookViewId="0">
      <selection activeCell="D168" sqref="D168"/>
    </sheetView>
  </sheetViews>
  <sheetFormatPr defaultRowHeight="15"/>
  <cols>
    <col min="1" max="1" width="10.75" style="25" customWidth="1"/>
    <col min="2" max="2" width="16.25" style="34" customWidth="1"/>
    <col min="3" max="3" width="3.5" style="25" customWidth="1"/>
    <col min="4" max="4" width="28.5" style="25" customWidth="1"/>
    <col min="5" max="5" width="39" style="25" customWidth="1"/>
    <col min="6" max="10" width="1.625" style="25" hidden="1" customWidth="1"/>
    <col min="11" max="11" width="6.125" style="25" hidden="1" customWidth="1"/>
    <col min="12" max="12" width="9.625" style="35" hidden="1" customWidth="1"/>
    <col min="13" max="13" width="14.25" style="25" hidden="1" customWidth="1"/>
    <col min="14" max="14" width="0.5" style="25" hidden="1" customWidth="1"/>
    <col min="15" max="15" width="3" style="25" hidden="1" customWidth="1"/>
    <col min="16" max="16" width="4.25" style="25" hidden="1" customWidth="1"/>
    <col min="17" max="17" width="3.375" style="25" hidden="1" customWidth="1"/>
    <col min="18" max="18" width="4.875" style="25" customWidth="1"/>
    <col min="19" max="19" width="4.5" style="25" customWidth="1"/>
    <col min="20" max="20" width="3.625" style="25" hidden="1" customWidth="1"/>
    <col min="21" max="21" width="3.875" style="25" hidden="1" customWidth="1"/>
    <col min="22" max="22" width="3.375" style="25" hidden="1" customWidth="1"/>
    <col min="23" max="23" width="5.5" style="25" customWidth="1"/>
    <col min="24" max="24" width="5.75" style="25" customWidth="1"/>
    <col min="25" max="25" width="6.625" style="138" customWidth="1"/>
    <col min="26" max="26" width="6.25" style="114" hidden="1" customWidth="1"/>
    <col min="27" max="27" width="6.75" style="114" hidden="1" customWidth="1"/>
    <col min="28" max="28" width="6" style="114" hidden="1" customWidth="1"/>
    <col min="29" max="29" width="7" style="124" hidden="1" customWidth="1"/>
    <col min="30" max="31" width="0" style="25" hidden="1" customWidth="1"/>
    <col min="32" max="16384" width="9" style="25"/>
  </cols>
  <sheetData>
    <row r="1" spans="1:31" s="120" customFormat="1" ht="25.5">
      <c r="A1" s="115" t="s">
        <v>14</v>
      </c>
      <c r="B1" s="115" t="s">
        <v>15</v>
      </c>
      <c r="C1" s="116" t="s">
        <v>131</v>
      </c>
      <c r="D1" s="115" t="s">
        <v>16</v>
      </c>
      <c r="E1" s="115" t="s">
        <v>17</v>
      </c>
      <c r="F1" s="115"/>
      <c r="G1" s="115"/>
      <c r="H1" s="115"/>
      <c r="I1" s="115"/>
      <c r="J1" s="115"/>
      <c r="K1" s="115"/>
      <c r="L1" s="115" t="s">
        <v>18</v>
      </c>
      <c r="M1" s="115" t="s">
        <v>19</v>
      </c>
      <c r="N1" s="116" t="s">
        <v>1</v>
      </c>
      <c r="O1" s="115" t="s">
        <v>20</v>
      </c>
      <c r="P1" s="115" t="s">
        <v>21</v>
      </c>
      <c r="Q1" s="116" t="s">
        <v>2</v>
      </c>
      <c r="R1" s="115" t="s">
        <v>32</v>
      </c>
      <c r="S1" s="115" t="s">
        <v>33</v>
      </c>
      <c r="T1" s="117" t="s">
        <v>3</v>
      </c>
      <c r="U1" s="117" t="s">
        <v>4</v>
      </c>
      <c r="V1" s="116" t="s">
        <v>31</v>
      </c>
      <c r="W1" s="115" t="s">
        <v>5</v>
      </c>
      <c r="X1" s="115" t="s">
        <v>6</v>
      </c>
      <c r="Y1" s="137" t="s">
        <v>163</v>
      </c>
      <c r="Z1" s="119" t="s">
        <v>161</v>
      </c>
      <c r="AA1" s="119" t="s">
        <v>164</v>
      </c>
      <c r="AB1" s="119" t="s">
        <v>162</v>
      </c>
      <c r="AC1" s="118" t="s">
        <v>165</v>
      </c>
      <c r="AD1" s="126" t="s">
        <v>166</v>
      </c>
      <c r="AE1" s="125" t="s">
        <v>167</v>
      </c>
    </row>
    <row r="2" spans="1:31" s="26" customFormat="1" ht="15.95" customHeight="1">
      <c r="A2" s="139"/>
      <c r="B2" s="140" t="s">
        <v>177</v>
      </c>
      <c r="C2" s="141">
        <v>1</v>
      </c>
      <c r="D2" s="140"/>
      <c r="E2" s="142" t="s">
        <v>179</v>
      </c>
      <c r="F2" s="142"/>
      <c r="G2" s="142"/>
      <c r="H2" s="142"/>
      <c r="I2" s="142"/>
      <c r="J2" s="142"/>
      <c r="K2" s="142"/>
      <c r="L2" s="141"/>
      <c r="M2" s="143"/>
      <c r="N2" s="141"/>
      <c r="O2" s="141">
        <v>1</v>
      </c>
      <c r="P2" s="141">
        <v>15</v>
      </c>
      <c r="Q2" s="141">
        <f t="shared" ref="Q2:Q65" si="0">P2-O2+1</f>
        <v>15</v>
      </c>
      <c r="R2" s="141"/>
      <c r="S2" s="141">
        <v>60</v>
      </c>
      <c r="T2" s="144">
        <f>R2/Q2</f>
        <v>0</v>
      </c>
      <c r="U2" s="145">
        <f>S2/6</f>
        <v>10</v>
      </c>
      <c r="V2" s="142"/>
      <c r="W2" s="146"/>
      <c r="X2" s="147">
        <f t="shared" ref="X2:X19" si="1">IF(Q2=0,0,S2/1.5)</f>
        <v>40</v>
      </c>
      <c r="Y2" s="145">
        <f t="shared" ref="Y2:Y24" si="2">V2+W2+X2</f>
        <v>40</v>
      </c>
      <c r="Z2" s="113"/>
      <c r="AA2" s="113" t="str">
        <f>IF(Z2&lt;=40,"1,1",IF(AND(40&lt;Z2,Z2&lt;=60),"1,2","1,3"))</f>
        <v>1,1</v>
      </c>
      <c r="AB2" s="113">
        <f t="shared" ref="AB2:AB13" si="3">AA2*Y2</f>
        <v>44</v>
      </c>
      <c r="AC2" s="109">
        <f>SUM(AB2:AB13)</f>
        <v>449</v>
      </c>
      <c r="AD2" s="127">
        <f>SUM(AB2:AB14)</f>
        <v>503</v>
      </c>
      <c r="AE2" s="128">
        <f>AD2-446</f>
        <v>57</v>
      </c>
    </row>
    <row r="3" spans="1:31" s="26" customFormat="1" ht="15.95" customHeight="1">
      <c r="A3" s="139"/>
      <c r="B3" s="140" t="s">
        <v>194</v>
      </c>
      <c r="C3" s="141">
        <v>1</v>
      </c>
      <c r="D3" s="140"/>
      <c r="E3" s="142" t="s">
        <v>179</v>
      </c>
      <c r="F3" s="142"/>
      <c r="G3" s="142"/>
      <c r="H3" s="142"/>
      <c r="I3" s="142"/>
      <c r="J3" s="142"/>
      <c r="K3" s="142"/>
      <c r="L3" s="141"/>
      <c r="M3" s="143"/>
      <c r="N3" s="141"/>
      <c r="O3" s="141">
        <v>1</v>
      </c>
      <c r="P3" s="141">
        <v>15</v>
      </c>
      <c r="Q3" s="141">
        <f t="shared" si="0"/>
        <v>15</v>
      </c>
      <c r="R3" s="141"/>
      <c r="S3" s="141">
        <v>60</v>
      </c>
      <c r="T3" s="144">
        <f>R3/Q3</f>
        <v>0</v>
      </c>
      <c r="U3" s="145">
        <f>S3/6</f>
        <v>10</v>
      </c>
      <c r="V3" s="142"/>
      <c r="W3" s="146"/>
      <c r="X3" s="147">
        <f t="shared" si="1"/>
        <v>40</v>
      </c>
      <c r="Y3" s="145">
        <f t="shared" si="2"/>
        <v>40</v>
      </c>
      <c r="Z3" s="113"/>
      <c r="AA3" s="113" t="str">
        <f>IF(Z3&lt;=40,"1,1",IF(AND(40&lt;Z3,Z3&lt;=60),"1,2","1,3"))</f>
        <v>1,1</v>
      </c>
      <c r="AB3" s="113">
        <f t="shared" si="3"/>
        <v>44</v>
      </c>
      <c r="AC3" s="109">
        <f>SUM(AB3:AB14)</f>
        <v>459</v>
      </c>
      <c r="AD3" s="127">
        <f>SUM(AB3:AB15)</f>
        <v>513</v>
      </c>
      <c r="AE3" s="128">
        <f>AD3-446</f>
        <v>67</v>
      </c>
    </row>
    <row r="4" spans="1:31" s="26" customFormat="1" ht="15.95" customHeight="1">
      <c r="A4" s="30"/>
      <c r="B4" s="8" t="s">
        <v>195</v>
      </c>
      <c r="C4" s="9">
        <v>1</v>
      </c>
      <c r="D4" s="10"/>
      <c r="E4" s="10" t="s">
        <v>180</v>
      </c>
      <c r="F4" s="10"/>
      <c r="G4" s="10"/>
      <c r="H4" s="10"/>
      <c r="I4" s="10"/>
      <c r="J4" s="10"/>
      <c r="K4" s="10"/>
      <c r="L4" s="11"/>
      <c r="M4" s="11"/>
      <c r="N4" s="9"/>
      <c r="O4" s="9">
        <v>1</v>
      </c>
      <c r="P4" s="9">
        <v>15</v>
      </c>
      <c r="Q4" s="9">
        <f t="shared" si="0"/>
        <v>15</v>
      </c>
      <c r="R4" s="9"/>
      <c r="S4" s="9">
        <v>60</v>
      </c>
      <c r="T4" s="12">
        <f>R4/Q4</f>
        <v>0</v>
      </c>
      <c r="U4" s="13">
        <f>S4/6</f>
        <v>10</v>
      </c>
      <c r="V4" s="14"/>
      <c r="W4" s="15"/>
      <c r="X4" s="16">
        <f t="shared" si="1"/>
        <v>40</v>
      </c>
      <c r="Y4" s="13">
        <f t="shared" si="2"/>
        <v>40</v>
      </c>
      <c r="Z4" s="113"/>
      <c r="AA4" s="113">
        <v>1</v>
      </c>
      <c r="AB4" s="113">
        <f t="shared" si="3"/>
        <v>40</v>
      </c>
      <c r="AC4" s="109"/>
      <c r="AD4" s="121"/>
    </row>
    <row r="5" spans="1:31" s="26" customFormat="1" ht="15.95" customHeight="1">
      <c r="A5" s="30"/>
      <c r="B5" s="8" t="s">
        <v>196</v>
      </c>
      <c r="C5" s="9">
        <v>1</v>
      </c>
      <c r="D5" s="10"/>
      <c r="E5" s="10" t="s">
        <v>180</v>
      </c>
      <c r="F5" s="10"/>
      <c r="G5" s="10"/>
      <c r="H5" s="10"/>
      <c r="I5" s="10"/>
      <c r="J5" s="10"/>
      <c r="K5" s="10"/>
      <c r="L5" s="11"/>
      <c r="M5" s="11"/>
      <c r="N5" s="9"/>
      <c r="O5" s="9">
        <v>1</v>
      </c>
      <c r="P5" s="9">
        <v>15</v>
      </c>
      <c r="Q5" s="9">
        <f t="shared" si="0"/>
        <v>15</v>
      </c>
      <c r="R5" s="9"/>
      <c r="S5" s="9">
        <v>60</v>
      </c>
      <c r="T5" s="12">
        <f>R5/Q5</f>
        <v>0</v>
      </c>
      <c r="U5" s="13">
        <f>S5/6</f>
        <v>10</v>
      </c>
      <c r="V5" s="14"/>
      <c r="W5" s="15"/>
      <c r="X5" s="16">
        <f t="shared" si="1"/>
        <v>40</v>
      </c>
      <c r="Y5" s="13">
        <f t="shared" si="2"/>
        <v>40</v>
      </c>
      <c r="Z5" s="113"/>
      <c r="AA5" s="113">
        <v>1</v>
      </c>
      <c r="AB5" s="113">
        <f t="shared" si="3"/>
        <v>40</v>
      </c>
      <c r="AC5" s="109"/>
      <c r="AD5" s="121"/>
    </row>
    <row r="6" spans="1:31" s="26" customFormat="1" ht="15.95" customHeight="1">
      <c r="A6" s="30"/>
      <c r="B6" s="8" t="s">
        <v>195</v>
      </c>
      <c r="C6" s="9">
        <v>1</v>
      </c>
      <c r="D6" s="10"/>
      <c r="E6" s="10" t="s">
        <v>180</v>
      </c>
      <c r="F6" s="10"/>
      <c r="G6" s="10"/>
      <c r="H6" s="10"/>
      <c r="I6" s="10"/>
      <c r="J6" s="10"/>
      <c r="K6" s="10"/>
      <c r="L6" s="11"/>
      <c r="M6" s="11"/>
      <c r="N6" s="9"/>
      <c r="O6" s="9">
        <v>1</v>
      </c>
      <c r="P6" s="9">
        <v>15</v>
      </c>
      <c r="Q6" s="9">
        <f t="shared" si="0"/>
        <v>15</v>
      </c>
      <c r="R6" s="9"/>
      <c r="S6" s="9">
        <v>60</v>
      </c>
      <c r="T6" s="12">
        <f>R6/Q6</f>
        <v>0</v>
      </c>
      <c r="U6" s="13">
        <f>S6/6</f>
        <v>10</v>
      </c>
      <c r="V6" s="14"/>
      <c r="W6" s="15"/>
      <c r="X6" s="16">
        <f t="shared" si="1"/>
        <v>40</v>
      </c>
      <c r="Y6" s="13">
        <f t="shared" si="2"/>
        <v>40</v>
      </c>
      <c r="Z6" s="113"/>
      <c r="AA6" s="113">
        <v>1</v>
      </c>
      <c r="AB6" s="113">
        <f t="shared" si="3"/>
        <v>40</v>
      </c>
      <c r="AC6" s="109"/>
      <c r="AD6" s="121"/>
    </row>
    <row r="7" spans="1:31" s="26" customFormat="1" ht="15.95" customHeight="1">
      <c r="A7" s="30"/>
      <c r="B7" s="8" t="s">
        <v>196</v>
      </c>
      <c r="C7" s="9">
        <v>1</v>
      </c>
      <c r="D7" s="10"/>
      <c r="E7" s="10" t="s">
        <v>180</v>
      </c>
      <c r="F7" s="10"/>
      <c r="G7" s="10"/>
      <c r="H7" s="10"/>
      <c r="I7" s="10"/>
      <c r="J7" s="10"/>
      <c r="K7" s="10"/>
      <c r="L7" s="11"/>
      <c r="M7" s="11"/>
      <c r="N7" s="9"/>
      <c r="O7" s="9">
        <v>1</v>
      </c>
      <c r="P7" s="9">
        <v>15</v>
      </c>
      <c r="Q7" s="9">
        <f t="shared" si="0"/>
        <v>15</v>
      </c>
      <c r="R7" s="9"/>
      <c r="S7" s="9">
        <v>60</v>
      </c>
      <c r="T7" s="12">
        <f>R7/Q7</f>
        <v>0</v>
      </c>
      <c r="U7" s="13">
        <f>S7/6</f>
        <v>10</v>
      </c>
      <c r="V7" s="14"/>
      <c r="W7" s="15"/>
      <c r="X7" s="16">
        <f t="shared" si="1"/>
        <v>40</v>
      </c>
      <c r="Y7" s="13">
        <f t="shared" si="2"/>
        <v>40</v>
      </c>
      <c r="Z7" s="113"/>
      <c r="AA7" s="113">
        <v>1</v>
      </c>
      <c r="AB7" s="113">
        <f t="shared" si="3"/>
        <v>40</v>
      </c>
      <c r="AC7" s="109"/>
      <c r="AD7" s="121"/>
    </row>
    <row r="8" spans="1:31" s="14" customFormat="1">
      <c r="A8" s="139"/>
      <c r="B8" s="140" t="s">
        <v>133</v>
      </c>
      <c r="C8" s="141">
        <v>1</v>
      </c>
      <c r="D8" s="148"/>
      <c r="E8" s="148" t="s">
        <v>181</v>
      </c>
      <c r="F8" s="148"/>
      <c r="G8" s="148"/>
      <c r="H8" s="148"/>
      <c r="I8" s="148"/>
      <c r="J8" s="148"/>
      <c r="K8" s="148"/>
      <c r="L8" s="143"/>
      <c r="M8" s="143"/>
      <c r="N8" s="141"/>
      <c r="O8" s="141">
        <v>1</v>
      </c>
      <c r="P8" s="141">
        <v>15</v>
      </c>
      <c r="Q8" s="141">
        <f t="shared" si="0"/>
        <v>15</v>
      </c>
      <c r="R8" s="141">
        <v>30</v>
      </c>
      <c r="S8" s="141"/>
      <c r="T8" s="144">
        <f>R8/Q8</f>
        <v>2</v>
      </c>
      <c r="U8" s="145">
        <f>S8/5</f>
        <v>0</v>
      </c>
      <c r="V8" s="142"/>
      <c r="W8" s="146">
        <f t="shared" ref="W8:W45" si="4">IF(Q8=0,0,R8)</f>
        <v>30</v>
      </c>
      <c r="X8" s="147">
        <f t="shared" si="1"/>
        <v>0</v>
      </c>
      <c r="Y8" s="145">
        <f t="shared" si="2"/>
        <v>30</v>
      </c>
      <c r="Z8" s="113"/>
      <c r="AA8" s="113" t="str">
        <f>IF(Z8&lt;=40,"1,1",IF(AND(40&lt;Z8,Z8&lt;=60),"1,2","1,3"))</f>
        <v>1,1</v>
      </c>
      <c r="AB8" s="113">
        <f t="shared" si="3"/>
        <v>33</v>
      </c>
      <c r="AC8" s="109"/>
      <c r="AD8" s="112"/>
    </row>
    <row r="9" spans="1:31" s="14" customFormat="1">
      <c r="A9" s="149"/>
      <c r="B9" s="140" t="s">
        <v>134</v>
      </c>
      <c r="C9" s="141">
        <v>1</v>
      </c>
      <c r="D9" s="148"/>
      <c r="E9" s="148" t="s">
        <v>181</v>
      </c>
      <c r="F9" s="142"/>
      <c r="G9" s="142"/>
      <c r="H9" s="142"/>
      <c r="I9" s="142"/>
      <c r="J9" s="142"/>
      <c r="K9" s="142"/>
      <c r="L9" s="141"/>
      <c r="M9" s="143"/>
      <c r="N9" s="141"/>
      <c r="O9" s="141">
        <v>1</v>
      </c>
      <c r="P9" s="141">
        <v>15</v>
      </c>
      <c r="Q9" s="141">
        <f t="shared" si="0"/>
        <v>15</v>
      </c>
      <c r="R9" s="141">
        <v>30</v>
      </c>
      <c r="S9" s="141"/>
      <c r="T9" s="144"/>
      <c r="U9" s="145">
        <f>S9/6</f>
        <v>0</v>
      </c>
      <c r="V9" s="142"/>
      <c r="W9" s="146">
        <f t="shared" si="4"/>
        <v>30</v>
      </c>
      <c r="X9" s="147">
        <f t="shared" si="1"/>
        <v>0</v>
      </c>
      <c r="Y9" s="145">
        <f t="shared" si="2"/>
        <v>30</v>
      </c>
      <c r="Z9" s="113"/>
      <c r="AA9" s="113" t="str">
        <f>IF(Z9&lt;=30,"1,1",IF(AND(30&lt;Z9,Z9&lt;=35),"1,2","1,3"))</f>
        <v>1,1</v>
      </c>
      <c r="AB9" s="113">
        <f t="shared" si="3"/>
        <v>33</v>
      </c>
      <c r="AC9" s="109"/>
      <c r="AD9" s="112"/>
    </row>
    <row r="10" spans="1:31" s="48" customFormat="1">
      <c r="A10" s="149"/>
      <c r="B10" s="140" t="s">
        <v>137</v>
      </c>
      <c r="C10" s="141">
        <v>1</v>
      </c>
      <c r="D10" s="148"/>
      <c r="E10" s="148" t="s">
        <v>181</v>
      </c>
      <c r="F10" s="142"/>
      <c r="G10" s="142"/>
      <c r="H10" s="142"/>
      <c r="I10" s="142"/>
      <c r="J10" s="142"/>
      <c r="K10" s="142"/>
      <c r="L10" s="141"/>
      <c r="M10" s="143"/>
      <c r="N10" s="141"/>
      <c r="O10" s="141">
        <v>1</v>
      </c>
      <c r="P10" s="141">
        <v>15</v>
      </c>
      <c r="Q10" s="141">
        <f t="shared" si="0"/>
        <v>15</v>
      </c>
      <c r="R10" s="141">
        <v>30</v>
      </c>
      <c r="S10" s="141"/>
      <c r="T10" s="144"/>
      <c r="U10" s="145">
        <f>S10/6</f>
        <v>0</v>
      </c>
      <c r="V10" s="142"/>
      <c r="W10" s="146">
        <f t="shared" si="4"/>
        <v>30</v>
      </c>
      <c r="X10" s="147">
        <f t="shared" si="1"/>
        <v>0</v>
      </c>
      <c r="Y10" s="145">
        <f t="shared" si="2"/>
        <v>30</v>
      </c>
      <c r="Z10" s="113"/>
      <c r="AA10" s="113" t="str">
        <f>IF(Z10&lt;=30,"1","1,1")</f>
        <v>1</v>
      </c>
      <c r="AB10" s="113">
        <f t="shared" si="3"/>
        <v>30</v>
      </c>
      <c r="AC10" s="110"/>
      <c r="AD10" s="86"/>
    </row>
    <row r="11" spans="1:31" s="48" customFormat="1">
      <c r="A11" s="149"/>
      <c r="B11" s="140" t="s">
        <v>138</v>
      </c>
      <c r="C11" s="141">
        <v>1</v>
      </c>
      <c r="D11" s="148"/>
      <c r="E11" s="148" t="s">
        <v>181</v>
      </c>
      <c r="F11" s="142"/>
      <c r="G11" s="142"/>
      <c r="H11" s="142"/>
      <c r="I11" s="142"/>
      <c r="J11" s="142"/>
      <c r="K11" s="142"/>
      <c r="L11" s="141"/>
      <c r="M11" s="143"/>
      <c r="N11" s="141"/>
      <c r="O11" s="141">
        <v>1</v>
      </c>
      <c r="P11" s="141">
        <v>15</v>
      </c>
      <c r="Q11" s="141">
        <f t="shared" si="0"/>
        <v>15</v>
      </c>
      <c r="R11" s="141">
        <v>30</v>
      </c>
      <c r="S11" s="141"/>
      <c r="T11" s="144"/>
      <c r="U11" s="145">
        <f>S11/6</f>
        <v>0</v>
      </c>
      <c r="V11" s="142"/>
      <c r="W11" s="146">
        <f t="shared" si="4"/>
        <v>30</v>
      </c>
      <c r="X11" s="147">
        <f t="shared" si="1"/>
        <v>0</v>
      </c>
      <c r="Y11" s="145">
        <f t="shared" si="2"/>
        <v>30</v>
      </c>
      <c r="Z11" s="113"/>
      <c r="AA11" s="113" t="str">
        <f>IF(Z11&lt;=30,"1","1,1")</f>
        <v>1</v>
      </c>
      <c r="AB11" s="113">
        <f t="shared" si="3"/>
        <v>30</v>
      </c>
      <c r="AC11" s="110"/>
      <c r="AD11" s="86"/>
    </row>
    <row r="12" spans="1:31" s="14" customFormat="1">
      <c r="A12" s="149"/>
      <c r="B12" s="140" t="s">
        <v>139</v>
      </c>
      <c r="C12" s="141">
        <v>1</v>
      </c>
      <c r="D12" s="148"/>
      <c r="E12" s="148" t="s">
        <v>181</v>
      </c>
      <c r="F12" s="142"/>
      <c r="G12" s="142"/>
      <c r="H12" s="142"/>
      <c r="I12" s="142"/>
      <c r="J12" s="142"/>
      <c r="K12" s="142"/>
      <c r="L12" s="141"/>
      <c r="M12" s="143"/>
      <c r="N12" s="141"/>
      <c r="O12" s="141">
        <v>1</v>
      </c>
      <c r="P12" s="141">
        <v>15</v>
      </c>
      <c r="Q12" s="141">
        <f t="shared" si="0"/>
        <v>15</v>
      </c>
      <c r="R12" s="141">
        <v>30</v>
      </c>
      <c r="S12" s="141"/>
      <c r="T12" s="144"/>
      <c r="U12" s="145">
        <f>S12/6</f>
        <v>0</v>
      </c>
      <c r="V12" s="142"/>
      <c r="W12" s="146">
        <f t="shared" si="4"/>
        <v>30</v>
      </c>
      <c r="X12" s="147">
        <f t="shared" si="1"/>
        <v>0</v>
      </c>
      <c r="Y12" s="145">
        <f t="shared" si="2"/>
        <v>30</v>
      </c>
      <c r="Z12" s="113"/>
      <c r="AA12" s="113" t="str">
        <f>IF(Z12&lt;=30,"1","1,1")</f>
        <v>1</v>
      </c>
      <c r="AB12" s="113">
        <f t="shared" si="3"/>
        <v>30</v>
      </c>
      <c r="AC12" s="109"/>
      <c r="AD12" s="112"/>
    </row>
    <row r="13" spans="1:31" s="14" customFormat="1">
      <c r="A13" s="111"/>
      <c r="B13" s="8" t="s">
        <v>178</v>
      </c>
      <c r="C13" s="9">
        <v>1</v>
      </c>
      <c r="D13" s="10"/>
      <c r="E13" s="14" t="s">
        <v>182</v>
      </c>
      <c r="L13" s="9"/>
      <c r="M13" s="11"/>
      <c r="N13" s="9"/>
      <c r="O13" s="9">
        <v>1</v>
      </c>
      <c r="P13" s="9">
        <v>15</v>
      </c>
      <c r="Q13" s="9">
        <f t="shared" si="0"/>
        <v>15</v>
      </c>
      <c r="R13" s="9">
        <v>45</v>
      </c>
      <c r="S13" s="9"/>
      <c r="T13" s="12"/>
      <c r="U13" s="13">
        <f>S13/6</f>
        <v>0</v>
      </c>
      <c r="W13" s="15">
        <f t="shared" si="4"/>
        <v>45</v>
      </c>
      <c r="X13" s="16">
        <f t="shared" si="1"/>
        <v>0</v>
      </c>
      <c r="Y13" s="13">
        <f t="shared" si="2"/>
        <v>45</v>
      </c>
      <c r="Z13" s="113"/>
      <c r="AA13" s="113" t="str">
        <f>IF(Z13&lt;=30,"1","1,1")</f>
        <v>1</v>
      </c>
      <c r="AB13" s="113">
        <f t="shared" si="3"/>
        <v>45</v>
      </c>
      <c r="AC13" s="109"/>
      <c r="AD13" s="112"/>
    </row>
    <row r="14" spans="1:31" s="14" customFormat="1">
      <c r="A14" s="149"/>
      <c r="B14" s="140" t="s">
        <v>184</v>
      </c>
      <c r="C14" s="141">
        <v>1</v>
      </c>
      <c r="D14" s="148"/>
      <c r="E14" s="142" t="s">
        <v>183</v>
      </c>
      <c r="F14" s="142"/>
      <c r="G14" s="142"/>
      <c r="H14" s="142"/>
      <c r="I14" s="142"/>
      <c r="J14" s="142"/>
      <c r="K14" s="142"/>
      <c r="L14" s="141"/>
      <c r="M14" s="143"/>
      <c r="N14" s="141"/>
      <c r="O14" s="141">
        <v>1</v>
      </c>
      <c r="P14" s="141">
        <v>15</v>
      </c>
      <c r="Q14" s="141">
        <f t="shared" si="0"/>
        <v>15</v>
      </c>
      <c r="R14" s="141"/>
      <c r="S14" s="141">
        <v>60</v>
      </c>
      <c r="T14" s="144"/>
      <c r="U14" s="145"/>
      <c r="V14" s="142"/>
      <c r="W14" s="146"/>
      <c r="X14" s="147">
        <f t="shared" si="1"/>
        <v>40</v>
      </c>
      <c r="Y14" s="145">
        <f t="shared" si="2"/>
        <v>40</v>
      </c>
      <c r="Z14" s="113"/>
      <c r="AA14" s="113"/>
      <c r="AB14" s="113">
        <v>54</v>
      </c>
      <c r="AC14" s="109"/>
      <c r="AD14" s="112"/>
    </row>
    <row r="15" spans="1:31" s="14" customFormat="1">
      <c r="A15" s="149"/>
      <c r="B15" s="140" t="s">
        <v>185</v>
      </c>
      <c r="C15" s="141">
        <v>1</v>
      </c>
      <c r="D15" s="148"/>
      <c r="E15" s="142" t="s">
        <v>183</v>
      </c>
      <c r="F15" s="142"/>
      <c r="G15" s="142"/>
      <c r="H15" s="142"/>
      <c r="I15" s="142"/>
      <c r="J15" s="142"/>
      <c r="K15" s="142"/>
      <c r="L15" s="141"/>
      <c r="M15" s="143"/>
      <c r="N15" s="141"/>
      <c r="O15" s="141">
        <v>1</v>
      </c>
      <c r="P15" s="141">
        <v>15</v>
      </c>
      <c r="Q15" s="141">
        <f t="shared" si="0"/>
        <v>15</v>
      </c>
      <c r="R15" s="141"/>
      <c r="S15" s="141">
        <v>60</v>
      </c>
      <c r="T15" s="144"/>
      <c r="U15" s="145"/>
      <c r="V15" s="142"/>
      <c r="W15" s="146"/>
      <c r="X15" s="147">
        <f t="shared" si="1"/>
        <v>40</v>
      </c>
      <c r="Y15" s="145">
        <f t="shared" si="2"/>
        <v>40</v>
      </c>
      <c r="Z15" s="113"/>
      <c r="AA15" s="113"/>
      <c r="AB15" s="113">
        <v>54</v>
      </c>
      <c r="AC15" s="109"/>
      <c r="AD15" s="112"/>
    </row>
    <row r="16" spans="1:31" s="14" customFormat="1">
      <c r="A16" s="111"/>
      <c r="B16" s="8" t="s">
        <v>184</v>
      </c>
      <c r="C16" s="9">
        <v>1</v>
      </c>
      <c r="D16" s="10"/>
      <c r="E16" s="14" t="s">
        <v>186</v>
      </c>
      <c r="L16" s="9"/>
      <c r="M16" s="11"/>
      <c r="N16" s="9"/>
      <c r="O16" s="9">
        <v>1</v>
      </c>
      <c r="P16" s="9">
        <v>15</v>
      </c>
      <c r="Q16" s="9">
        <f t="shared" si="0"/>
        <v>15</v>
      </c>
      <c r="R16" s="9"/>
      <c r="S16" s="9">
        <v>60</v>
      </c>
      <c r="T16" s="12"/>
      <c r="U16" s="13"/>
      <c r="W16" s="15"/>
      <c r="X16" s="16">
        <f t="shared" si="1"/>
        <v>40</v>
      </c>
      <c r="Y16" s="13">
        <f t="shared" si="2"/>
        <v>40</v>
      </c>
      <c r="Z16" s="113"/>
      <c r="AA16" s="113"/>
      <c r="AB16" s="113">
        <v>54</v>
      </c>
      <c r="AC16" s="109"/>
      <c r="AD16" s="112"/>
    </row>
    <row r="17" spans="1:30" s="14" customFormat="1">
      <c r="A17" s="111"/>
      <c r="B17" s="8" t="s">
        <v>185</v>
      </c>
      <c r="C17" s="9">
        <v>1</v>
      </c>
      <c r="D17" s="10"/>
      <c r="E17" s="14" t="s">
        <v>186</v>
      </c>
      <c r="L17" s="9"/>
      <c r="M17" s="11"/>
      <c r="N17" s="9"/>
      <c r="O17" s="9">
        <v>1</v>
      </c>
      <c r="P17" s="9">
        <v>15</v>
      </c>
      <c r="Q17" s="9">
        <f t="shared" si="0"/>
        <v>15</v>
      </c>
      <c r="R17" s="9"/>
      <c r="S17" s="9">
        <v>60</v>
      </c>
      <c r="T17" s="12"/>
      <c r="U17" s="13"/>
      <c r="W17" s="15"/>
      <c r="X17" s="16">
        <f t="shared" si="1"/>
        <v>40</v>
      </c>
      <c r="Y17" s="13">
        <f t="shared" si="2"/>
        <v>40</v>
      </c>
      <c r="Z17" s="113"/>
      <c r="AA17" s="113"/>
      <c r="AB17" s="113">
        <v>54</v>
      </c>
      <c r="AC17" s="109"/>
      <c r="AD17" s="112"/>
    </row>
    <row r="18" spans="1:30" s="14" customFormat="1">
      <c r="A18" s="151"/>
      <c r="B18" s="152" t="s">
        <v>187</v>
      </c>
      <c r="C18" s="153">
        <v>1</v>
      </c>
      <c r="D18" s="154"/>
      <c r="E18" s="155" t="s">
        <v>183</v>
      </c>
      <c r="F18" s="155"/>
      <c r="G18" s="155"/>
      <c r="H18" s="155"/>
      <c r="I18" s="155"/>
      <c r="J18" s="155"/>
      <c r="K18" s="155"/>
      <c r="L18" s="153"/>
      <c r="M18" s="156"/>
      <c r="N18" s="153"/>
      <c r="O18" s="153">
        <v>1</v>
      </c>
      <c r="P18" s="153">
        <v>15</v>
      </c>
      <c r="Q18" s="153">
        <f t="shared" si="0"/>
        <v>15</v>
      </c>
      <c r="R18" s="153"/>
      <c r="S18" s="153">
        <v>60</v>
      </c>
      <c r="T18" s="157"/>
      <c r="U18" s="158"/>
      <c r="V18" s="155"/>
      <c r="W18" s="159"/>
      <c r="X18" s="160">
        <f t="shared" si="1"/>
        <v>40</v>
      </c>
      <c r="Y18" s="158">
        <f t="shared" si="2"/>
        <v>40</v>
      </c>
      <c r="Z18" s="113"/>
      <c r="AA18" s="113"/>
      <c r="AB18" s="113">
        <v>54</v>
      </c>
      <c r="AC18" s="109"/>
      <c r="AD18" s="112"/>
    </row>
    <row r="19" spans="1:30" s="14" customFormat="1">
      <c r="A19" s="151"/>
      <c r="B19" s="152" t="s">
        <v>188</v>
      </c>
      <c r="C19" s="153">
        <v>1</v>
      </c>
      <c r="D19" s="154"/>
      <c r="E19" s="155" t="s">
        <v>183</v>
      </c>
      <c r="F19" s="155"/>
      <c r="G19" s="155"/>
      <c r="H19" s="155"/>
      <c r="I19" s="155"/>
      <c r="J19" s="155"/>
      <c r="K19" s="155"/>
      <c r="L19" s="153"/>
      <c r="M19" s="156"/>
      <c r="N19" s="153"/>
      <c r="O19" s="153">
        <v>1</v>
      </c>
      <c r="P19" s="153">
        <v>15</v>
      </c>
      <c r="Q19" s="153">
        <f t="shared" si="0"/>
        <v>15</v>
      </c>
      <c r="R19" s="153"/>
      <c r="S19" s="153">
        <v>60</v>
      </c>
      <c r="T19" s="157"/>
      <c r="U19" s="158"/>
      <c r="V19" s="155"/>
      <c r="W19" s="159"/>
      <c r="X19" s="160">
        <f t="shared" si="1"/>
        <v>40</v>
      </c>
      <c r="Y19" s="158">
        <f t="shared" si="2"/>
        <v>40</v>
      </c>
      <c r="Z19" s="113"/>
      <c r="AA19" s="113"/>
      <c r="AB19" s="113">
        <v>54</v>
      </c>
      <c r="AC19" s="109"/>
      <c r="AD19" s="112"/>
    </row>
    <row r="20" spans="1:30" s="14" customFormat="1" hidden="1">
      <c r="A20" s="111"/>
      <c r="B20" s="8" t="s">
        <v>133</v>
      </c>
      <c r="C20" s="9">
        <v>1</v>
      </c>
      <c r="D20" s="10"/>
      <c r="E20" s="14" t="s">
        <v>189</v>
      </c>
      <c r="L20" s="9"/>
      <c r="M20" s="11"/>
      <c r="N20" s="9"/>
      <c r="O20" s="9">
        <v>1</v>
      </c>
      <c r="P20" s="9">
        <v>15</v>
      </c>
      <c r="Q20" s="9">
        <f t="shared" si="0"/>
        <v>15</v>
      </c>
      <c r="R20" s="9">
        <v>45</v>
      </c>
      <c r="S20" s="9"/>
      <c r="T20" s="12"/>
      <c r="U20" s="13"/>
      <c r="W20" s="15">
        <f t="shared" si="4"/>
        <v>45</v>
      </c>
      <c r="X20" s="16"/>
      <c r="Y20" s="13">
        <f t="shared" si="2"/>
        <v>45</v>
      </c>
      <c r="Z20" s="113"/>
      <c r="AA20" s="113"/>
      <c r="AB20" s="113">
        <v>54</v>
      </c>
      <c r="AC20" s="109"/>
      <c r="AD20" s="112"/>
    </row>
    <row r="21" spans="1:30" s="14" customFormat="1" hidden="1">
      <c r="A21" s="111"/>
      <c r="B21" s="8" t="s">
        <v>134</v>
      </c>
      <c r="C21" s="9">
        <v>1</v>
      </c>
      <c r="D21" s="10"/>
      <c r="E21" s="14" t="s">
        <v>189</v>
      </c>
      <c r="L21" s="9"/>
      <c r="M21" s="11"/>
      <c r="N21" s="9"/>
      <c r="O21" s="9">
        <v>1</v>
      </c>
      <c r="P21" s="9">
        <v>15</v>
      </c>
      <c r="Q21" s="9">
        <f t="shared" si="0"/>
        <v>15</v>
      </c>
      <c r="R21" s="9">
        <v>45</v>
      </c>
      <c r="S21" s="9"/>
      <c r="T21" s="12"/>
      <c r="U21" s="13"/>
      <c r="W21" s="15">
        <f t="shared" si="4"/>
        <v>45</v>
      </c>
      <c r="X21" s="16"/>
      <c r="Y21" s="13">
        <f t="shared" si="2"/>
        <v>45</v>
      </c>
      <c r="Z21" s="113"/>
      <c r="AA21" s="113"/>
      <c r="AB21" s="113">
        <v>54</v>
      </c>
      <c r="AC21" s="109"/>
      <c r="AD21" s="112"/>
    </row>
    <row r="22" spans="1:30" s="14" customFormat="1" hidden="1">
      <c r="A22" s="111"/>
      <c r="B22" s="8" t="s">
        <v>137</v>
      </c>
      <c r="C22" s="9">
        <v>1</v>
      </c>
      <c r="D22" s="10"/>
      <c r="E22" s="14" t="s">
        <v>189</v>
      </c>
      <c r="L22" s="9"/>
      <c r="M22" s="11"/>
      <c r="N22" s="9"/>
      <c r="O22" s="9">
        <v>1</v>
      </c>
      <c r="P22" s="9">
        <v>15</v>
      </c>
      <c r="Q22" s="9">
        <f t="shared" si="0"/>
        <v>15</v>
      </c>
      <c r="R22" s="9">
        <v>45</v>
      </c>
      <c r="S22" s="9"/>
      <c r="T22" s="12"/>
      <c r="U22" s="13"/>
      <c r="W22" s="15">
        <f t="shared" si="4"/>
        <v>45</v>
      </c>
      <c r="X22" s="16"/>
      <c r="Y22" s="13">
        <f t="shared" si="2"/>
        <v>45</v>
      </c>
      <c r="Z22" s="113"/>
      <c r="AA22" s="113"/>
      <c r="AB22" s="113">
        <v>54</v>
      </c>
      <c r="AC22" s="109"/>
      <c r="AD22" s="112"/>
    </row>
    <row r="23" spans="1:30" s="14" customFormat="1" hidden="1">
      <c r="A23" s="111"/>
      <c r="B23" s="8" t="s">
        <v>138</v>
      </c>
      <c r="C23" s="9">
        <v>1</v>
      </c>
      <c r="D23" s="10"/>
      <c r="E23" s="14" t="s">
        <v>189</v>
      </c>
      <c r="L23" s="9"/>
      <c r="M23" s="11"/>
      <c r="N23" s="9"/>
      <c r="O23" s="9">
        <v>1</v>
      </c>
      <c r="P23" s="9">
        <v>15</v>
      </c>
      <c r="Q23" s="9">
        <f t="shared" si="0"/>
        <v>15</v>
      </c>
      <c r="R23" s="9">
        <v>45</v>
      </c>
      <c r="S23" s="9"/>
      <c r="T23" s="12"/>
      <c r="U23" s="13"/>
      <c r="W23" s="15">
        <f t="shared" si="4"/>
        <v>45</v>
      </c>
      <c r="X23" s="16"/>
      <c r="Y23" s="13">
        <f t="shared" si="2"/>
        <v>45</v>
      </c>
      <c r="Z23" s="113"/>
      <c r="AA23" s="113"/>
      <c r="AB23" s="113">
        <v>54</v>
      </c>
      <c r="AC23" s="109"/>
      <c r="AD23" s="112"/>
    </row>
    <row r="24" spans="1:30" s="14" customFormat="1" hidden="1">
      <c r="A24" s="111"/>
      <c r="B24" s="8" t="s">
        <v>139</v>
      </c>
      <c r="C24" s="9">
        <v>1</v>
      </c>
      <c r="D24" s="10"/>
      <c r="E24" s="14" t="s">
        <v>189</v>
      </c>
      <c r="L24" s="9"/>
      <c r="M24" s="11"/>
      <c r="N24" s="9"/>
      <c r="O24" s="9">
        <v>1</v>
      </c>
      <c r="P24" s="9">
        <v>15</v>
      </c>
      <c r="Q24" s="9">
        <f t="shared" si="0"/>
        <v>15</v>
      </c>
      <c r="R24" s="9">
        <v>45</v>
      </c>
      <c r="S24" s="9"/>
      <c r="T24" s="12"/>
      <c r="U24" s="13"/>
      <c r="W24" s="15">
        <f t="shared" si="4"/>
        <v>45</v>
      </c>
      <c r="X24" s="16"/>
      <c r="Y24" s="13">
        <f t="shared" si="2"/>
        <v>45</v>
      </c>
      <c r="Z24" s="113"/>
      <c r="AA24" s="113"/>
      <c r="AB24" s="113">
        <v>54</v>
      </c>
      <c r="AC24" s="109"/>
      <c r="AD24" s="112"/>
    </row>
    <row r="25" spans="1:30" s="14" customFormat="1" hidden="1">
      <c r="A25" s="149"/>
      <c r="B25" s="140" t="s">
        <v>133</v>
      </c>
      <c r="C25" s="141">
        <v>1</v>
      </c>
      <c r="D25" s="148"/>
      <c r="E25" s="142" t="s">
        <v>191</v>
      </c>
      <c r="F25" s="142"/>
      <c r="G25" s="142"/>
      <c r="H25" s="142"/>
      <c r="I25" s="142"/>
      <c r="J25" s="142"/>
      <c r="K25" s="142"/>
      <c r="L25" s="141"/>
      <c r="M25" s="143"/>
      <c r="N25" s="141"/>
      <c r="O25" s="141">
        <v>1</v>
      </c>
      <c r="P25" s="141">
        <v>15</v>
      </c>
      <c r="Q25" s="141">
        <f>P25-O25+1</f>
        <v>15</v>
      </c>
      <c r="R25" s="141">
        <v>45</v>
      </c>
      <c r="S25" s="141"/>
      <c r="T25" s="144"/>
      <c r="U25" s="145"/>
      <c r="V25" s="142"/>
      <c r="W25" s="146">
        <f>IF(Q25=0,0,R25)</f>
        <v>45</v>
      </c>
      <c r="X25" s="147"/>
      <c r="Y25" s="145">
        <f>V25+W25+X25</f>
        <v>45</v>
      </c>
      <c r="Z25" s="113"/>
      <c r="AA25" s="113"/>
      <c r="AB25" s="113">
        <v>54</v>
      </c>
      <c r="AC25" s="109"/>
      <c r="AD25" s="112"/>
    </row>
    <row r="26" spans="1:30" s="14" customFormat="1" hidden="1">
      <c r="A26" s="149"/>
      <c r="B26" s="140" t="s">
        <v>134</v>
      </c>
      <c r="C26" s="141">
        <v>1</v>
      </c>
      <c r="D26" s="148"/>
      <c r="E26" s="142" t="s">
        <v>191</v>
      </c>
      <c r="F26" s="142"/>
      <c r="G26" s="142"/>
      <c r="H26" s="142"/>
      <c r="I26" s="142"/>
      <c r="J26" s="142"/>
      <c r="K26" s="142"/>
      <c r="L26" s="141"/>
      <c r="M26" s="143"/>
      <c r="N26" s="141"/>
      <c r="O26" s="141">
        <v>1</v>
      </c>
      <c r="P26" s="141">
        <v>15</v>
      </c>
      <c r="Q26" s="141">
        <f>P26-O26+1</f>
        <v>15</v>
      </c>
      <c r="R26" s="141">
        <v>45</v>
      </c>
      <c r="S26" s="141"/>
      <c r="T26" s="144"/>
      <c r="U26" s="145"/>
      <c r="V26" s="142"/>
      <c r="W26" s="146">
        <f>IF(Q26=0,0,R26)</f>
        <v>45</v>
      </c>
      <c r="X26" s="147"/>
      <c r="Y26" s="145">
        <f>V26+W26+X26</f>
        <v>45</v>
      </c>
      <c r="Z26" s="113"/>
      <c r="AA26" s="113"/>
      <c r="AB26" s="113">
        <v>54</v>
      </c>
      <c r="AC26" s="109"/>
      <c r="AD26" s="112"/>
    </row>
    <row r="27" spans="1:30" s="14" customFormat="1" hidden="1">
      <c r="A27" s="149"/>
      <c r="B27" s="140" t="s">
        <v>137</v>
      </c>
      <c r="C27" s="141">
        <v>1</v>
      </c>
      <c r="D27" s="148"/>
      <c r="E27" s="142" t="s">
        <v>191</v>
      </c>
      <c r="F27" s="142"/>
      <c r="G27" s="142"/>
      <c r="H27" s="142"/>
      <c r="I27" s="142"/>
      <c r="J27" s="142"/>
      <c r="K27" s="142"/>
      <c r="L27" s="141"/>
      <c r="M27" s="143"/>
      <c r="N27" s="141"/>
      <c r="O27" s="141">
        <v>1</v>
      </c>
      <c r="P27" s="141">
        <v>15</v>
      </c>
      <c r="Q27" s="141">
        <f>P27-O27+1</f>
        <v>15</v>
      </c>
      <c r="R27" s="141">
        <v>45</v>
      </c>
      <c r="S27" s="141"/>
      <c r="T27" s="144"/>
      <c r="U27" s="145"/>
      <c r="V27" s="142"/>
      <c r="W27" s="146">
        <f>IF(Q27=0,0,R27)</f>
        <v>45</v>
      </c>
      <c r="X27" s="147"/>
      <c r="Y27" s="145">
        <f>V27+W27+X27</f>
        <v>45</v>
      </c>
      <c r="Z27" s="113"/>
      <c r="AA27" s="113"/>
      <c r="AB27" s="113">
        <v>54</v>
      </c>
      <c r="AC27" s="109"/>
      <c r="AD27" s="112"/>
    </row>
    <row r="28" spans="1:30" s="14" customFormat="1" hidden="1">
      <c r="A28" s="149"/>
      <c r="B28" s="140" t="s">
        <v>138</v>
      </c>
      <c r="C28" s="141">
        <v>1</v>
      </c>
      <c r="D28" s="148"/>
      <c r="E28" s="142" t="s">
        <v>191</v>
      </c>
      <c r="F28" s="142"/>
      <c r="G28" s="142"/>
      <c r="H28" s="142"/>
      <c r="I28" s="142"/>
      <c r="J28" s="142"/>
      <c r="K28" s="142"/>
      <c r="L28" s="141"/>
      <c r="M28" s="143"/>
      <c r="N28" s="141"/>
      <c r="O28" s="141">
        <v>1</v>
      </c>
      <c r="P28" s="141">
        <v>15</v>
      </c>
      <c r="Q28" s="141">
        <f>P28-O28+1</f>
        <v>15</v>
      </c>
      <c r="R28" s="141">
        <v>45</v>
      </c>
      <c r="S28" s="141"/>
      <c r="T28" s="144"/>
      <c r="U28" s="145"/>
      <c r="V28" s="142"/>
      <c r="W28" s="146">
        <f>IF(Q28=0,0,R28)</f>
        <v>45</v>
      </c>
      <c r="X28" s="147"/>
      <c r="Y28" s="145">
        <f>V28+W28+X28</f>
        <v>45</v>
      </c>
      <c r="Z28" s="113"/>
      <c r="AA28" s="113"/>
      <c r="AB28" s="113">
        <v>54</v>
      </c>
      <c r="AC28" s="109"/>
      <c r="AD28" s="112"/>
    </row>
    <row r="29" spans="1:30" s="14" customFormat="1" hidden="1">
      <c r="A29" s="149"/>
      <c r="B29" s="140" t="s">
        <v>139</v>
      </c>
      <c r="C29" s="141">
        <v>1</v>
      </c>
      <c r="D29" s="148"/>
      <c r="E29" s="142" t="s">
        <v>191</v>
      </c>
      <c r="F29" s="142"/>
      <c r="G29" s="142"/>
      <c r="H29" s="142"/>
      <c r="I29" s="142"/>
      <c r="J29" s="142"/>
      <c r="K29" s="142"/>
      <c r="L29" s="141"/>
      <c r="M29" s="143"/>
      <c r="N29" s="141"/>
      <c r="O29" s="141">
        <v>1</v>
      </c>
      <c r="P29" s="141">
        <v>15</v>
      </c>
      <c r="Q29" s="141">
        <f>P29-O29+1</f>
        <v>15</v>
      </c>
      <c r="R29" s="141">
        <v>45</v>
      </c>
      <c r="S29" s="141"/>
      <c r="T29" s="144"/>
      <c r="U29" s="145"/>
      <c r="V29" s="142"/>
      <c r="W29" s="146">
        <f>IF(Q29=0,0,R29)</f>
        <v>45</v>
      </c>
      <c r="X29" s="147"/>
      <c r="Y29" s="145">
        <f>V29+W29+X29</f>
        <v>45</v>
      </c>
      <c r="Z29" s="113"/>
      <c r="AA29" s="113"/>
      <c r="AB29" s="113">
        <v>54</v>
      </c>
      <c r="AC29" s="109"/>
      <c r="AD29" s="112"/>
    </row>
    <row r="30" spans="1:30" s="14" customFormat="1" hidden="1">
      <c r="A30" s="111"/>
      <c r="B30" s="8" t="s">
        <v>133</v>
      </c>
      <c r="C30" s="9">
        <v>1</v>
      </c>
      <c r="D30" s="10"/>
      <c r="E30" s="14" t="s">
        <v>197</v>
      </c>
      <c r="L30" s="9"/>
      <c r="M30" s="11"/>
      <c r="N30" s="9"/>
      <c r="O30" s="9">
        <v>1</v>
      </c>
      <c r="P30" s="9">
        <v>15</v>
      </c>
      <c r="Q30" s="9">
        <f>P30-O30+1</f>
        <v>15</v>
      </c>
      <c r="R30" s="9">
        <v>30</v>
      </c>
      <c r="S30" s="9"/>
      <c r="T30" s="12"/>
      <c r="U30" s="13"/>
      <c r="W30" s="15">
        <f>IF(Q30=0,0,R30)</f>
        <v>30</v>
      </c>
      <c r="X30" s="16"/>
      <c r="Y30" s="13">
        <f>V30+W30+X30</f>
        <v>30</v>
      </c>
      <c r="Z30" s="113"/>
      <c r="AA30" s="113"/>
      <c r="AB30" s="113">
        <v>54</v>
      </c>
      <c r="AC30" s="109"/>
      <c r="AD30" s="112"/>
    </row>
    <row r="31" spans="1:30" s="14" customFormat="1" hidden="1">
      <c r="A31" s="111"/>
      <c r="B31" s="8" t="s">
        <v>134</v>
      </c>
      <c r="C31" s="9">
        <v>1</v>
      </c>
      <c r="D31" s="10"/>
      <c r="E31" s="14" t="s">
        <v>197</v>
      </c>
      <c r="L31" s="9"/>
      <c r="M31" s="11"/>
      <c r="N31" s="9"/>
      <c r="O31" s="9">
        <v>1</v>
      </c>
      <c r="P31" s="9">
        <v>15</v>
      </c>
      <c r="Q31" s="9">
        <f>P31-O31+1</f>
        <v>15</v>
      </c>
      <c r="R31" s="9">
        <v>30</v>
      </c>
      <c r="S31" s="9"/>
      <c r="T31" s="12"/>
      <c r="U31" s="13"/>
      <c r="W31" s="15">
        <f>IF(Q31=0,0,R31)</f>
        <v>30</v>
      </c>
      <c r="X31" s="16"/>
      <c r="Y31" s="13">
        <f>V31+W31+X31</f>
        <v>30</v>
      </c>
      <c r="Z31" s="113"/>
      <c r="AA31" s="113"/>
      <c r="AB31" s="113">
        <v>54</v>
      </c>
      <c r="AC31" s="109"/>
      <c r="AD31" s="112"/>
    </row>
    <row r="32" spans="1:30" s="14" customFormat="1" hidden="1">
      <c r="A32" s="111"/>
      <c r="B32" s="8" t="s">
        <v>137</v>
      </c>
      <c r="C32" s="9">
        <v>1</v>
      </c>
      <c r="D32" s="10"/>
      <c r="E32" s="14" t="s">
        <v>197</v>
      </c>
      <c r="L32" s="9"/>
      <c r="M32" s="11"/>
      <c r="N32" s="9"/>
      <c r="O32" s="9">
        <v>1</v>
      </c>
      <c r="P32" s="9">
        <v>15</v>
      </c>
      <c r="Q32" s="9">
        <f>P32-O32+1</f>
        <v>15</v>
      </c>
      <c r="R32" s="9">
        <v>30</v>
      </c>
      <c r="S32" s="9"/>
      <c r="T32" s="12"/>
      <c r="U32" s="13"/>
      <c r="W32" s="15">
        <f>IF(Q32=0,0,R32)</f>
        <v>30</v>
      </c>
      <c r="X32" s="16"/>
      <c r="Y32" s="13">
        <f>V32+W32+X32</f>
        <v>30</v>
      </c>
      <c r="Z32" s="113"/>
      <c r="AA32" s="113"/>
      <c r="AB32" s="113">
        <v>54</v>
      </c>
      <c r="AC32" s="109"/>
      <c r="AD32" s="112"/>
    </row>
    <row r="33" spans="1:30" s="14" customFormat="1" hidden="1">
      <c r="A33" s="111"/>
      <c r="B33" s="8" t="s">
        <v>138</v>
      </c>
      <c r="C33" s="9">
        <v>1</v>
      </c>
      <c r="D33" s="10"/>
      <c r="E33" s="14" t="s">
        <v>197</v>
      </c>
      <c r="L33" s="9"/>
      <c r="M33" s="11"/>
      <c r="N33" s="9"/>
      <c r="O33" s="9">
        <v>1</v>
      </c>
      <c r="P33" s="9">
        <v>15</v>
      </c>
      <c r="Q33" s="9">
        <f>P33-O33+1</f>
        <v>15</v>
      </c>
      <c r="R33" s="9">
        <v>30</v>
      </c>
      <c r="S33" s="9"/>
      <c r="T33" s="12"/>
      <c r="U33" s="13"/>
      <c r="W33" s="15">
        <f>IF(Q33=0,0,R33)</f>
        <v>30</v>
      </c>
      <c r="X33" s="16"/>
      <c r="Y33" s="13">
        <f>V33+W33+X33</f>
        <v>30</v>
      </c>
      <c r="Z33" s="113"/>
      <c r="AA33" s="113"/>
      <c r="AB33" s="113">
        <v>54</v>
      </c>
      <c r="AC33" s="109"/>
      <c r="AD33" s="112"/>
    </row>
    <row r="34" spans="1:30" s="14" customFormat="1" hidden="1">
      <c r="A34" s="111"/>
      <c r="B34" s="8" t="s">
        <v>139</v>
      </c>
      <c r="C34" s="9">
        <v>1</v>
      </c>
      <c r="D34" s="10"/>
      <c r="E34" s="14" t="s">
        <v>197</v>
      </c>
      <c r="L34" s="9"/>
      <c r="M34" s="11"/>
      <c r="N34" s="9"/>
      <c r="O34" s="9">
        <v>1</v>
      </c>
      <c r="P34" s="9">
        <v>15</v>
      </c>
      <c r="Q34" s="9">
        <f>P34-O34+1</f>
        <v>15</v>
      </c>
      <c r="R34" s="9">
        <v>30</v>
      </c>
      <c r="S34" s="9"/>
      <c r="T34" s="12"/>
      <c r="U34" s="13"/>
      <c r="W34" s="15">
        <f>IF(Q34=0,0,R34)</f>
        <v>30</v>
      </c>
      <c r="X34" s="16"/>
      <c r="Y34" s="13">
        <f>V34+W34+X34</f>
        <v>30</v>
      </c>
      <c r="Z34" s="113"/>
      <c r="AA34" s="113"/>
      <c r="AB34" s="113">
        <v>54</v>
      </c>
      <c r="AC34" s="109"/>
      <c r="AD34" s="112"/>
    </row>
    <row r="35" spans="1:30" s="14" customFormat="1">
      <c r="A35" s="149"/>
      <c r="B35" s="140" t="s">
        <v>133</v>
      </c>
      <c r="C35" s="141">
        <v>1</v>
      </c>
      <c r="D35" s="148"/>
      <c r="E35" s="142" t="s">
        <v>190</v>
      </c>
      <c r="F35" s="142"/>
      <c r="G35" s="142"/>
      <c r="H35" s="142"/>
      <c r="I35" s="142"/>
      <c r="J35" s="142"/>
      <c r="K35" s="142"/>
      <c r="L35" s="141"/>
      <c r="M35" s="143"/>
      <c r="N35" s="141"/>
      <c r="O35" s="141">
        <v>1</v>
      </c>
      <c r="P35" s="141">
        <v>15</v>
      </c>
      <c r="Q35" s="141">
        <f t="shared" si="0"/>
        <v>15</v>
      </c>
      <c r="R35" s="141">
        <v>60</v>
      </c>
      <c r="S35" s="141"/>
      <c r="T35" s="144"/>
      <c r="U35" s="145"/>
      <c r="V35" s="142"/>
      <c r="W35" s="146">
        <f t="shared" si="4"/>
        <v>60</v>
      </c>
      <c r="X35" s="147"/>
      <c r="Y35" s="145">
        <f>V35+W35+X35</f>
        <v>60</v>
      </c>
      <c r="Z35" s="113"/>
      <c r="AA35" s="113"/>
      <c r="AB35" s="113">
        <v>54</v>
      </c>
      <c r="AC35" s="109"/>
      <c r="AD35" s="112"/>
    </row>
    <row r="36" spans="1:30" s="14" customFormat="1">
      <c r="A36" s="149"/>
      <c r="B36" s="140" t="s">
        <v>134</v>
      </c>
      <c r="C36" s="141">
        <v>1</v>
      </c>
      <c r="D36" s="148"/>
      <c r="E36" s="142" t="s">
        <v>190</v>
      </c>
      <c r="F36" s="142"/>
      <c r="G36" s="142"/>
      <c r="H36" s="142"/>
      <c r="I36" s="142"/>
      <c r="J36" s="142"/>
      <c r="K36" s="142"/>
      <c r="L36" s="141"/>
      <c r="M36" s="143"/>
      <c r="N36" s="141"/>
      <c r="O36" s="141">
        <v>1</v>
      </c>
      <c r="P36" s="141">
        <v>15</v>
      </c>
      <c r="Q36" s="141">
        <f t="shared" si="0"/>
        <v>15</v>
      </c>
      <c r="R36" s="141">
        <v>60</v>
      </c>
      <c r="S36" s="141"/>
      <c r="T36" s="144"/>
      <c r="U36" s="145"/>
      <c r="V36" s="142"/>
      <c r="W36" s="146">
        <f t="shared" si="4"/>
        <v>60</v>
      </c>
      <c r="X36" s="147"/>
      <c r="Y36" s="145">
        <f t="shared" ref="Y36:Y99" si="5">V36+W36+X36</f>
        <v>60</v>
      </c>
      <c r="Z36" s="113"/>
      <c r="AA36" s="113"/>
      <c r="AB36" s="113">
        <v>54</v>
      </c>
      <c r="AC36" s="109"/>
      <c r="AD36" s="112"/>
    </row>
    <row r="37" spans="1:30" s="14" customFormat="1">
      <c r="A37" s="149"/>
      <c r="B37" s="140" t="s">
        <v>137</v>
      </c>
      <c r="C37" s="141">
        <v>1</v>
      </c>
      <c r="D37" s="148"/>
      <c r="E37" s="142" t="s">
        <v>190</v>
      </c>
      <c r="F37" s="142"/>
      <c r="G37" s="142"/>
      <c r="H37" s="142"/>
      <c r="I37" s="142"/>
      <c r="J37" s="142"/>
      <c r="K37" s="142"/>
      <c r="L37" s="141"/>
      <c r="M37" s="143"/>
      <c r="N37" s="141"/>
      <c r="O37" s="141">
        <v>1</v>
      </c>
      <c r="P37" s="141">
        <v>15</v>
      </c>
      <c r="Q37" s="141">
        <f t="shared" si="0"/>
        <v>15</v>
      </c>
      <c r="R37" s="141">
        <v>60</v>
      </c>
      <c r="S37" s="141"/>
      <c r="T37" s="144"/>
      <c r="U37" s="145"/>
      <c r="V37" s="142"/>
      <c r="W37" s="146">
        <f t="shared" si="4"/>
        <v>60</v>
      </c>
      <c r="X37" s="147"/>
      <c r="Y37" s="145">
        <f t="shared" si="5"/>
        <v>60</v>
      </c>
      <c r="Z37" s="113"/>
      <c r="AA37" s="113"/>
      <c r="AB37" s="113">
        <v>54</v>
      </c>
      <c r="AC37" s="109"/>
      <c r="AD37" s="112"/>
    </row>
    <row r="38" spans="1:30" s="14" customFormat="1">
      <c r="A38" s="149"/>
      <c r="B38" s="140" t="s">
        <v>138</v>
      </c>
      <c r="C38" s="141">
        <v>1</v>
      </c>
      <c r="D38" s="148"/>
      <c r="E38" s="142" t="s">
        <v>190</v>
      </c>
      <c r="F38" s="142"/>
      <c r="G38" s="142"/>
      <c r="H38" s="142"/>
      <c r="I38" s="142"/>
      <c r="J38" s="142"/>
      <c r="K38" s="142"/>
      <c r="L38" s="141"/>
      <c r="M38" s="143"/>
      <c r="N38" s="141"/>
      <c r="O38" s="141">
        <v>1</v>
      </c>
      <c r="P38" s="141">
        <v>15</v>
      </c>
      <c r="Q38" s="141">
        <f t="shared" si="0"/>
        <v>15</v>
      </c>
      <c r="R38" s="141">
        <v>60</v>
      </c>
      <c r="S38" s="141"/>
      <c r="T38" s="144"/>
      <c r="U38" s="145"/>
      <c r="V38" s="142"/>
      <c r="W38" s="146">
        <f t="shared" si="4"/>
        <v>60</v>
      </c>
      <c r="X38" s="147"/>
      <c r="Y38" s="145">
        <f t="shared" si="5"/>
        <v>60</v>
      </c>
      <c r="Z38" s="113"/>
      <c r="AA38" s="113"/>
      <c r="AB38" s="113">
        <v>54</v>
      </c>
      <c r="AC38" s="109"/>
      <c r="AD38" s="112"/>
    </row>
    <row r="39" spans="1:30" s="14" customFormat="1">
      <c r="A39" s="149"/>
      <c r="B39" s="140" t="s">
        <v>139</v>
      </c>
      <c r="C39" s="141">
        <v>1</v>
      </c>
      <c r="D39" s="148"/>
      <c r="E39" s="142" t="s">
        <v>190</v>
      </c>
      <c r="F39" s="142"/>
      <c r="G39" s="142"/>
      <c r="H39" s="142"/>
      <c r="I39" s="142"/>
      <c r="J39" s="142"/>
      <c r="K39" s="142"/>
      <c r="L39" s="141"/>
      <c r="M39" s="143"/>
      <c r="N39" s="141"/>
      <c r="O39" s="141">
        <v>1</v>
      </c>
      <c r="P39" s="141">
        <v>15</v>
      </c>
      <c r="Q39" s="141">
        <f t="shared" si="0"/>
        <v>15</v>
      </c>
      <c r="R39" s="141">
        <v>60</v>
      </c>
      <c r="S39" s="141"/>
      <c r="T39" s="144"/>
      <c r="U39" s="145"/>
      <c r="V39" s="142"/>
      <c r="W39" s="146">
        <f t="shared" si="4"/>
        <v>60</v>
      </c>
      <c r="X39" s="147"/>
      <c r="Y39" s="145">
        <f t="shared" si="5"/>
        <v>60</v>
      </c>
      <c r="Z39" s="113"/>
      <c r="AA39" s="113"/>
      <c r="AB39" s="113">
        <v>54</v>
      </c>
      <c r="AC39" s="109"/>
      <c r="AD39" s="112"/>
    </row>
    <row r="40" spans="1:30" s="14" customFormat="1">
      <c r="A40" s="149"/>
      <c r="B40" s="140" t="s">
        <v>132</v>
      </c>
      <c r="C40" s="141">
        <v>1</v>
      </c>
      <c r="D40" s="148"/>
      <c r="E40" s="142" t="s">
        <v>190</v>
      </c>
      <c r="F40" s="142"/>
      <c r="G40" s="142"/>
      <c r="H40" s="142"/>
      <c r="I40" s="142"/>
      <c r="J40" s="142"/>
      <c r="K40" s="142"/>
      <c r="L40" s="141"/>
      <c r="M40" s="143"/>
      <c r="N40" s="141"/>
      <c r="O40" s="141">
        <v>1</v>
      </c>
      <c r="P40" s="141">
        <v>15</v>
      </c>
      <c r="Q40" s="141">
        <f t="shared" si="0"/>
        <v>15</v>
      </c>
      <c r="R40" s="141">
        <v>60</v>
      </c>
      <c r="S40" s="141"/>
      <c r="T40" s="144"/>
      <c r="U40" s="145"/>
      <c r="V40" s="142"/>
      <c r="W40" s="146">
        <f t="shared" si="4"/>
        <v>60</v>
      </c>
      <c r="X40" s="147"/>
      <c r="Y40" s="145">
        <f t="shared" si="5"/>
        <v>60</v>
      </c>
      <c r="Z40" s="113"/>
      <c r="AA40" s="113"/>
      <c r="AB40" s="113">
        <v>54</v>
      </c>
      <c r="AC40" s="109"/>
      <c r="AD40" s="112"/>
    </row>
    <row r="41" spans="1:30" s="14" customFormat="1">
      <c r="A41" s="111"/>
      <c r="B41" s="8" t="s">
        <v>133</v>
      </c>
      <c r="C41" s="9">
        <v>1</v>
      </c>
      <c r="D41" s="10"/>
      <c r="E41" s="14" t="s">
        <v>192</v>
      </c>
      <c r="L41" s="9"/>
      <c r="M41" s="11"/>
      <c r="N41" s="9"/>
      <c r="O41" s="9">
        <v>1</v>
      </c>
      <c r="P41" s="9">
        <v>15</v>
      </c>
      <c r="Q41" s="9">
        <f t="shared" si="0"/>
        <v>15</v>
      </c>
      <c r="R41" s="9">
        <v>15</v>
      </c>
      <c r="S41" s="9"/>
      <c r="T41" s="12"/>
      <c r="U41" s="13"/>
      <c r="W41" s="15">
        <f t="shared" si="4"/>
        <v>15</v>
      </c>
      <c r="X41" s="16"/>
      <c r="Y41" s="13">
        <f t="shared" si="5"/>
        <v>15</v>
      </c>
      <c r="Z41" s="113"/>
      <c r="AA41" s="113"/>
      <c r="AB41" s="113">
        <v>54</v>
      </c>
      <c r="AC41" s="109"/>
      <c r="AD41" s="112"/>
    </row>
    <row r="42" spans="1:30" s="14" customFormat="1">
      <c r="A42" s="111"/>
      <c r="B42" s="8" t="s">
        <v>134</v>
      </c>
      <c r="C42" s="9">
        <v>1</v>
      </c>
      <c r="D42" s="10"/>
      <c r="E42" s="14" t="s">
        <v>192</v>
      </c>
      <c r="L42" s="9"/>
      <c r="M42" s="11"/>
      <c r="N42" s="9"/>
      <c r="O42" s="9">
        <v>1</v>
      </c>
      <c r="P42" s="9">
        <v>15</v>
      </c>
      <c r="Q42" s="9">
        <f t="shared" si="0"/>
        <v>15</v>
      </c>
      <c r="R42" s="9">
        <v>15</v>
      </c>
      <c r="S42" s="9"/>
      <c r="T42" s="12"/>
      <c r="U42" s="13"/>
      <c r="W42" s="15">
        <f t="shared" si="4"/>
        <v>15</v>
      </c>
      <c r="X42" s="16"/>
      <c r="Y42" s="13">
        <f t="shared" si="5"/>
        <v>15</v>
      </c>
      <c r="Z42" s="113"/>
      <c r="AA42" s="113"/>
      <c r="AB42" s="113">
        <v>54</v>
      </c>
      <c r="AC42" s="109"/>
      <c r="AD42" s="112"/>
    </row>
    <row r="43" spans="1:30" s="14" customFormat="1">
      <c r="A43" s="111"/>
      <c r="B43" s="8" t="s">
        <v>137</v>
      </c>
      <c r="C43" s="9">
        <v>1</v>
      </c>
      <c r="D43" s="10"/>
      <c r="E43" s="14" t="s">
        <v>192</v>
      </c>
      <c r="L43" s="9"/>
      <c r="M43" s="11"/>
      <c r="N43" s="9"/>
      <c r="O43" s="9">
        <v>1</v>
      </c>
      <c r="P43" s="9">
        <v>15</v>
      </c>
      <c r="Q43" s="9">
        <f t="shared" si="0"/>
        <v>15</v>
      </c>
      <c r="R43" s="9">
        <v>15</v>
      </c>
      <c r="S43" s="9"/>
      <c r="T43" s="12"/>
      <c r="U43" s="13"/>
      <c r="W43" s="15">
        <f t="shared" si="4"/>
        <v>15</v>
      </c>
      <c r="X43" s="16"/>
      <c r="Y43" s="13">
        <f t="shared" si="5"/>
        <v>15</v>
      </c>
      <c r="Z43" s="113"/>
      <c r="AA43" s="113"/>
      <c r="AB43" s="113">
        <v>54</v>
      </c>
      <c r="AC43" s="109"/>
      <c r="AD43" s="112"/>
    </row>
    <row r="44" spans="1:30" s="14" customFormat="1">
      <c r="A44" s="111"/>
      <c r="B44" s="8" t="s">
        <v>138</v>
      </c>
      <c r="C44" s="9">
        <v>1</v>
      </c>
      <c r="D44" s="10"/>
      <c r="E44" s="14" t="s">
        <v>192</v>
      </c>
      <c r="L44" s="9"/>
      <c r="M44" s="11"/>
      <c r="N44" s="9"/>
      <c r="O44" s="9">
        <v>1</v>
      </c>
      <c r="P44" s="9">
        <v>15</v>
      </c>
      <c r="Q44" s="9">
        <f t="shared" si="0"/>
        <v>15</v>
      </c>
      <c r="R44" s="9">
        <v>15</v>
      </c>
      <c r="S44" s="9"/>
      <c r="T44" s="12"/>
      <c r="U44" s="13"/>
      <c r="W44" s="15">
        <f t="shared" si="4"/>
        <v>15</v>
      </c>
      <c r="X44" s="16"/>
      <c r="Y44" s="13">
        <f t="shared" si="5"/>
        <v>15</v>
      </c>
      <c r="Z44" s="113"/>
      <c r="AA44" s="113"/>
      <c r="AB44" s="113">
        <v>54</v>
      </c>
      <c r="AC44" s="109"/>
      <c r="AD44" s="112"/>
    </row>
    <row r="45" spans="1:30" s="14" customFormat="1">
      <c r="A45" s="111"/>
      <c r="B45" s="8" t="s">
        <v>139</v>
      </c>
      <c r="C45" s="9">
        <v>1</v>
      </c>
      <c r="D45" s="10"/>
      <c r="E45" s="14" t="s">
        <v>192</v>
      </c>
      <c r="L45" s="9"/>
      <c r="M45" s="11"/>
      <c r="N45" s="9"/>
      <c r="O45" s="9">
        <v>1</v>
      </c>
      <c r="P45" s="9">
        <v>15</v>
      </c>
      <c r="Q45" s="9">
        <f t="shared" si="0"/>
        <v>15</v>
      </c>
      <c r="R45" s="9">
        <v>15</v>
      </c>
      <c r="S45" s="9"/>
      <c r="T45" s="12"/>
      <c r="U45" s="13"/>
      <c r="W45" s="15">
        <f t="shared" si="4"/>
        <v>15</v>
      </c>
      <c r="X45" s="16"/>
      <c r="Y45" s="13">
        <f t="shared" si="5"/>
        <v>15</v>
      </c>
      <c r="Z45" s="113"/>
      <c r="AA45" s="113"/>
      <c r="AB45" s="113">
        <v>54</v>
      </c>
      <c r="AC45" s="109"/>
      <c r="AD45" s="112"/>
    </row>
    <row r="46" spans="1:30" s="14" customFormat="1">
      <c r="A46" s="149"/>
      <c r="B46" s="140" t="s">
        <v>169</v>
      </c>
      <c r="C46" s="141">
        <v>1</v>
      </c>
      <c r="D46" s="148"/>
      <c r="E46" s="142" t="s">
        <v>193</v>
      </c>
      <c r="F46" s="142"/>
      <c r="G46" s="142"/>
      <c r="H46" s="142"/>
      <c r="I46" s="142"/>
      <c r="J46" s="142"/>
      <c r="K46" s="142"/>
      <c r="L46" s="141"/>
      <c r="M46" s="143"/>
      <c r="N46" s="141"/>
      <c r="O46" s="141">
        <v>1</v>
      </c>
      <c r="P46" s="141">
        <v>15</v>
      </c>
      <c r="Q46" s="141">
        <f t="shared" si="0"/>
        <v>15</v>
      </c>
      <c r="R46" s="141"/>
      <c r="S46" s="141">
        <v>60</v>
      </c>
      <c r="T46" s="144"/>
      <c r="U46" s="145"/>
      <c r="V46" s="142"/>
      <c r="W46" s="146"/>
      <c r="X46" s="147">
        <f t="shared" ref="X46:X57" si="6">IF(Q46=0,0,S46/1.5)</f>
        <v>40</v>
      </c>
      <c r="Y46" s="145">
        <f t="shared" si="5"/>
        <v>40</v>
      </c>
      <c r="Z46" s="113"/>
      <c r="AA46" s="113"/>
      <c r="AB46" s="113">
        <v>54</v>
      </c>
      <c r="AC46" s="109"/>
      <c r="AD46" s="112"/>
    </row>
    <row r="47" spans="1:30" s="14" customFormat="1">
      <c r="A47" s="149"/>
      <c r="B47" s="140" t="s">
        <v>170</v>
      </c>
      <c r="C47" s="141">
        <v>1</v>
      </c>
      <c r="D47" s="148"/>
      <c r="E47" s="142" t="s">
        <v>193</v>
      </c>
      <c r="F47" s="142"/>
      <c r="G47" s="142"/>
      <c r="H47" s="142"/>
      <c r="I47" s="142"/>
      <c r="J47" s="142"/>
      <c r="K47" s="142"/>
      <c r="L47" s="141"/>
      <c r="M47" s="143"/>
      <c r="N47" s="141"/>
      <c r="O47" s="141">
        <v>1</v>
      </c>
      <c r="P47" s="141">
        <v>15</v>
      </c>
      <c r="Q47" s="141">
        <f t="shared" si="0"/>
        <v>15</v>
      </c>
      <c r="R47" s="141"/>
      <c r="S47" s="141">
        <v>60</v>
      </c>
      <c r="T47" s="144"/>
      <c r="U47" s="145"/>
      <c r="V47" s="142"/>
      <c r="W47" s="146"/>
      <c r="X47" s="147">
        <f t="shared" si="6"/>
        <v>40</v>
      </c>
      <c r="Y47" s="145">
        <f t="shared" si="5"/>
        <v>40</v>
      </c>
      <c r="Z47" s="113"/>
      <c r="AA47" s="113"/>
      <c r="AB47" s="113">
        <v>54</v>
      </c>
      <c r="AC47" s="109"/>
      <c r="AD47" s="112"/>
    </row>
    <row r="48" spans="1:30" s="14" customFormat="1">
      <c r="A48" s="149"/>
      <c r="B48" s="140" t="s">
        <v>171</v>
      </c>
      <c r="C48" s="141">
        <v>1</v>
      </c>
      <c r="D48" s="148"/>
      <c r="E48" s="142" t="s">
        <v>193</v>
      </c>
      <c r="F48" s="142"/>
      <c r="G48" s="142"/>
      <c r="H48" s="142"/>
      <c r="I48" s="142"/>
      <c r="J48" s="142"/>
      <c r="K48" s="142"/>
      <c r="L48" s="141"/>
      <c r="M48" s="143"/>
      <c r="N48" s="141"/>
      <c r="O48" s="141">
        <v>1</v>
      </c>
      <c r="P48" s="141">
        <v>15</v>
      </c>
      <c r="Q48" s="141">
        <f t="shared" si="0"/>
        <v>15</v>
      </c>
      <c r="R48" s="141"/>
      <c r="S48" s="141">
        <v>60</v>
      </c>
      <c r="T48" s="144"/>
      <c r="U48" s="145"/>
      <c r="V48" s="142"/>
      <c r="W48" s="146"/>
      <c r="X48" s="147">
        <f t="shared" si="6"/>
        <v>40</v>
      </c>
      <c r="Y48" s="145">
        <f t="shared" si="5"/>
        <v>40</v>
      </c>
      <c r="Z48" s="113"/>
      <c r="AA48" s="113"/>
      <c r="AB48" s="113">
        <v>54</v>
      </c>
      <c r="AC48" s="109"/>
      <c r="AD48" s="112"/>
    </row>
    <row r="49" spans="1:30" s="14" customFormat="1">
      <c r="A49" s="149"/>
      <c r="B49" s="140" t="s">
        <v>172</v>
      </c>
      <c r="C49" s="141">
        <v>1</v>
      </c>
      <c r="D49" s="148"/>
      <c r="E49" s="142" t="s">
        <v>193</v>
      </c>
      <c r="F49" s="142"/>
      <c r="G49" s="142"/>
      <c r="H49" s="142"/>
      <c r="I49" s="142"/>
      <c r="J49" s="142"/>
      <c r="K49" s="142"/>
      <c r="L49" s="141"/>
      <c r="M49" s="143"/>
      <c r="N49" s="141"/>
      <c r="O49" s="141">
        <v>1</v>
      </c>
      <c r="P49" s="141">
        <v>15</v>
      </c>
      <c r="Q49" s="141">
        <f t="shared" si="0"/>
        <v>15</v>
      </c>
      <c r="R49" s="141"/>
      <c r="S49" s="141">
        <v>60</v>
      </c>
      <c r="T49" s="144"/>
      <c r="U49" s="145"/>
      <c r="V49" s="142"/>
      <c r="W49" s="146"/>
      <c r="X49" s="147">
        <f t="shared" si="6"/>
        <v>40</v>
      </c>
      <c r="Y49" s="145">
        <f t="shared" si="5"/>
        <v>40</v>
      </c>
      <c r="Z49" s="113"/>
      <c r="AA49" s="113"/>
      <c r="AB49" s="113">
        <v>54</v>
      </c>
      <c r="AC49" s="109"/>
      <c r="AD49" s="112"/>
    </row>
    <row r="50" spans="1:30" s="14" customFormat="1">
      <c r="A50" s="149"/>
      <c r="B50" s="140" t="s">
        <v>173</v>
      </c>
      <c r="C50" s="141">
        <v>1</v>
      </c>
      <c r="D50" s="148"/>
      <c r="E50" s="142" t="s">
        <v>193</v>
      </c>
      <c r="F50" s="142"/>
      <c r="G50" s="142"/>
      <c r="H50" s="142"/>
      <c r="I50" s="142"/>
      <c r="J50" s="142"/>
      <c r="K50" s="142"/>
      <c r="L50" s="141"/>
      <c r="M50" s="143"/>
      <c r="N50" s="141"/>
      <c r="O50" s="141">
        <v>1</v>
      </c>
      <c r="P50" s="141">
        <v>15</v>
      </c>
      <c r="Q50" s="141">
        <f t="shared" si="0"/>
        <v>15</v>
      </c>
      <c r="R50" s="141"/>
      <c r="S50" s="141">
        <v>60</v>
      </c>
      <c r="T50" s="144"/>
      <c r="U50" s="145"/>
      <c r="V50" s="142"/>
      <c r="W50" s="146"/>
      <c r="X50" s="147">
        <f t="shared" si="6"/>
        <v>40</v>
      </c>
      <c r="Y50" s="145">
        <f t="shared" si="5"/>
        <v>40</v>
      </c>
      <c r="Z50" s="113"/>
      <c r="AA50" s="113"/>
      <c r="AB50" s="113">
        <v>54</v>
      </c>
      <c r="AC50" s="109"/>
      <c r="AD50" s="112"/>
    </row>
    <row r="51" spans="1:30" s="14" customFormat="1">
      <c r="A51" s="149"/>
      <c r="B51" s="140" t="s">
        <v>174</v>
      </c>
      <c r="C51" s="141">
        <v>1</v>
      </c>
      <c r="D51" s="148"/>
      <c r="E51" s="142" t="s">
        <v>193</v>
      </c>
      <c r="F51" s="142"/>
      <c r="G51" s="142"/>
      <c r="H51" s="142"/>
      <c r="I51" s="142"/>
      <c r="J51" s="142"/>
      <c r="K51" s="142"/>
      <c r="L51" s="141"/>
      <c r="M51" s="143"/>
      <c r="N51" s="141"/>
      <c r="O51" s="141">
        <v>1</v>
      </c>
      <c r="P51" s="141">
        <v>15</v>
      </c>
      <c r="Q51" s="141">
        <f t="shared" si="0"/>
        <v>15</v>
      </c>
      <c r="R51" s="141"/>
      <c r="S51" s="141">
        <v>60</v>
      </c>
      <c r="T51" s="144"/>
      <c r="U51" s="145"/>
      <c r="V51" s="142"/>
      <c r="W51" s="146"/>
      <c r="X51" s="147">
        <f t="shared" si="6"/>
        <v>40</v>
      </c>
      <c r="Y51" s="145">
        <f t="shared" si="5"/>
        <v>40</v>
      </c>
      <c r="Z51" s="113"/>
      <c r="AA51" s="113"/>
      <c r="AB51" s="113">
        <v>54</v>
      </c>
      <c r="AC51" s="109"/>
      <c r="AD51" s="112"/>
    </row>
    <row r="52" spans="1:30" s="14" customFormat="1">
      <c r="A52" s="149"/>
      <c r="B52" s="140" t="s">
        <v>144</v>
      </c>
      <c r="C52" s="141">
        <v>1</v>
      </c>
      <c r="D52" s="148"/>
      <c r="E52" s="142" t="s">
        <v>193</v>
      </c>
      <c r="F52" s="142"/>
      <c r="G52" s="142"/>
      <c r="H52" s="142"/>
      <c r="I52" s="142"/>
      <c r="J52" s="142"/>
      <c r="K52" s="142"/>
      <c r="L52" s="141"/>
      <c r="M52" s="143"/>
      <c r="N52" s="141"/>
      <c r="O52" s="141">
        <v>1</v>
      </c>
      <c r="P52" s="141">
        <v>15</v>
      </c>
      <c r="Q52" s="141">
        <f t="shared" si="0"/>
        <v>15</v>
      </c>
      <c r="R52" s="141"/>
      <c r="S52" s="141">
        <v>60</v>
      </c>
      <c r="T52" s="144"/>
      <c r="U52" s="145"/>
      <c r="V52" s="142"/>
      <c r="W52" s="146"/>
      <c r="X52" s="147">
        <f t="shared" si="6"/>
        <v>40</v>
      </c>
      <c r="Y52" s="145">
        <f t="shared" si="5"/>
        <v>40</v>
      </c>
      <c r="Z52" s="113"/>
      <c r="AA52" s="113"/>
      <c r="AB52" s="113">
        <v>54</v>
      </c>
      <c r="AC52" s="109"/>
      <c r="AD52" s="112"/>
    </row>
    <row r="53" spans="1:30" s="14" customFormat="1">
      <c r="A53" s="149"/>
      <c r="B53" s="140" t="s">
        <v>145</v>
      </c>
      <c r="C53" s="141">
        <v>1</v>
      </c>
      <c r="D53" s="148"/>
      <c r="E53" s="142" t="s">
        <v>193</v>
      </c>
      <c r="F53" s="142"/>
      <c r="G53" s="142"/>
      <c r="H53" s="142"/>
      <c r="I53" s="142"/>
      <c r="J53" s="142"/>
      <c r="K53" s="142"/>
      <c r="L53" s="141"/>
      <c r="M53" s="143"/>
      <c r="N53" s="141"/>
      <c r="O53" s="141">
        <v>1</v>
      </c>
      <c r="P53" s="141">
        <v>15</v>
      </c>
      <c r="Q53" s="141">
        <f t="shared" si="0"/>
        <v>15</v>
      </c>
      <c r="R53" s="141"/>
      <c r="S53" s="141">
        <v>60</v>
      </c>
      <c r="T53" s="144"/>
      <c r="U53" s="145"/>
      <c r="V53" s="142"/>
      <c r="W53" s="146"/>
      <c r="X53" s="147">
        <f t="shared" si="6"/>
        <v>40</v>
      </c>
      <c r="Y53" s="145">
        <f t="shared" si="5"/>
        <v>40</v>
      </c>
      <c r="Z53" s="113"/>
      <c r="AA53" s="113"/>
      <c r="AB53" s="113">
        <v>54</v>
      </c>
      <c r="AC53" s="109"/>
      <c r="AD53" s="112"/>
    </row>
    <row r="54" spans="1:30" s="14" customFormat="1">
      <c r="A54" s="149"/>
      <c r="B54" s="140" t="s">
        <v>146</v>
      </c>
      <c r="C54" s="141">
        <v>1</v>
      </c>
      <c r="D54" s="148"/>
      <c r="E54" s="142" t="s">
        <v>193</v>
      </c>
      <c r="F54" s="142"/>
      <c r="G54" s="142"/>
      <c r="H54" s="142"/>
      <c r="I54" s="142"/>
      <c r="J54" s="142"/>
      <c r="K54" s="142"/>
      <c r="L54" s="141"/>
      <c r="M54" s="143"/>
      <c r="N54" s="141"/>
      <c r="O54" s="141">
        <v>1</v>
      </c>
      <c r="P54" s="141">
        <v>15</v>
      </c>
      <c r="Q54" s="141">
        <f t="shared" si="0"/>
        <v>15</v>
      </c>
      <c r="R54" s="141"/>
      <c r="S54" s="141">
        <v>60</v>
      </c>
      <c r="T54" s="144"/>
      <c r="U54" s="145"/>
      <c r="V54" s="142"/>
      <c r="W54" s="146"/>
      <c r="X54" s="147">
        <f t="shared" si="6"/>
        <v>40</v>
      </c>
      <c r="Y54" s="145">
        <f t="shared" si="5"/>
        <v>40</v>
      </c>
      <c r="Z54" s="113"/>
      <c r="AA54" s="113"/>
      <c r="AB54" s="113">
        <v>54</v>
      </c>
      <c r="AC54" s="109"/>
      <c r="AD54" s="112"/>
    </row>
    <row r="55" spans="1:30" s="14" customFormat="1">
      <c r="A55" s="149"/>
      <c r="B55" s="140" t="s">
        <v>147</v>
      </c>
      <c r="C55" s="141">
        <v>1</v>
      </c>
      <c r="D55" s="148"/>
      <c r="E55" s="142" t="s">
        <v>193</v>
      </c>
      <c r="F55" s="142"/>
      <c r="G55" s="142"/>
      <c r="H55" s="142"/>
      <c r="I55" s="142"/>
      <c r="J55" s="142"/>
      <c r="K55" s="142"/>
      <c r="L55" s="141"/>
      <c r="M55" s="143"/>
      <c r="N55" s="141"/>
      <c r="O55" s="141">
        <v>1</v>
      </c>
      <c r="P55" s="141">
        <v>15</v>
      </c>
      <c r="Q55" s="141">
        <f t="shared" si="0"/>
        <v>15</v>
      </c>
      <c r="R55" s="141"/>
      <c r="S55" s="141">
        <v>60</v>
      </c>
      <c r="T55" s="144"/>
      <c r="U55" s="145"/>
      <c r="V55" s="142"/>
      <c r="W55" s="146"/>
      <c r="X55" s="147">
        <f t="shared" si="6"/>
        <v>40</v>
      </c>
      <c r="Y55" s="145">
        <f t="shared" si="5"/>
        <v>40</v>
      </c>
      <c r="Z55" s="113"/>
      <c r="AA55" s="113"/>
      <c r="AB55" s="113">
        <v>54</v>
      </c>
      <c r="AC55" s="109"/>
      <c r="AD55" s="112"/>
    </row>
    <row r="56" spans="1:30" s="14" customFormat="1">
      <c r="A56" s="149"/>
      <c r="B56" s="140" t="s">
        <v>177</v>
      </c>
      <c r="C56" s="141">
        <v>1</v>
      </c>
      <c r="D56" s="148"/>
      <c r="E56" s="142" t="s">
        <v>193</v>
      </c>
      <c r="F56" s="142"/>
      <c r="G56" s="142"/>
      <c r="H56" s="142"/>
      <c r="I56" s="142"/>
      <c r="J56" s="142"/>
      <c r="K56" s="142"/>
      <c r="L56" s="141"/>
      <c r="M56" s="143"/>
      <c r="N56" s="141"/>
      <c r="O56" s="141">
        <v>1</v>
      </c>
      <c r="P56" s="141">
        <v>15</v>
      </c>
      <c r="Q56" s="141">
        <f t="shared" si="0"/>
        <v>15</v>
      </c>
      <c r="R56" s="141"/>
      <c r="S56" s="141">
        <v>60</v>
      </c>
      <c r="T56" s="144"/>
      <c r="U56" s="145"/>
      <c r="V56" s="142"/>
      <c r="W56" s="146"/>
      <c r="X56" s="147">
        <f t="shared" si="6"/>
        <v>40</v>
      </c>
      <c r="Y56" s="145">
        <f t="shared" si="5"/>
        <v>40</v>
      </c>
      <c r="Z56" s="113"/>
      <c r="AA56" s="113"/>
      <c r="AB56" s="113">
        <v>54</v>
      </c>
      <c r="AC56" s="109"/>
      <c r="AD56" s="112"/>
    </row>
    <row r="57" spans="1:30" s="14" customFormat="1">
      <c r="A57" s="149"/>
      <c r="B57" s="140" t="s">
        <v>194</v>
      </c>
      <c r="C57" s="141">
        <v>1</v>
      </c>
      <c r="D57" s="148"/>
      <c r="E57" s="142" t="s">
        <v>193</v>
      </c>
      <c r="F57" s="142"/>
      <c r="G57" s="142"/>
      <c r="H57" s="142"/>
      <c r="I57" s="142"/>
      <c r="J57" s="142"/>
      <c r="K57" s="142"/>
      <c r="L57" s="141"/>
      <c r="M57" s="143"/>
      <c r="N57" s="141"/>
      <c r="O57" s="141">
        <v>1</v>
      </c>
      <c r="P57" s="141">
        <v>15</v>
      </c>
      <c r="Q57" s="141">
        <f t="shared" si="0"/>
        <v>15</v>
      </c>
      <c r="R57" s="141"/>
      <c r="S57" s="141">
        <v>60</v>
      </c>
      <c r="T57" s="144"/>
      <c r="U57" s="145"/>
      <c r="V57" s="142"/>
      <c r="W57" s="146"/>
      <c r="X57" s="147">
        <f t="shared" si="6"/>
        <v>40</v>
      </c>
      <c r="Y57" s="145">
        <f t="shared" si="5"/>
        <v>40</v>
      </c>
      <c r="Z57" s="113"/>
      <c r="AA57" s="113"/>
      <c r="AB57" s="113">
        <v>54</v>
      </c>
      <c r="AC57" s="109"/>
      <c r="AD57" s="112"/>
    </row>
    <row r="58" spans="1:30" s="14" customFormat="1" hidden="1">
      <c r="A58" s="111"/>
      <c r="B58" s="8" t="s">
        <v>135</v>
      </c>
      <c r="C58" s="9">
        <v>1</v>
      </c>
      <c r="D58" s="10"/>
      <c r="E58" s="14" t="s">
        <v>198</v>
      </c>
      <c r="L58" s="9"/>
      <c r="M58" s="11"/>
      <c r="N58" s="9"/>
      <c r="O58" s="9">
        <v>1</v>
      </c>
      <c r="P58" s="47">
        <v>15</v>
      </c>
      <c r="Q58" s="47">
        <f t="shared" si="0"/>
        <v>15</v>
      </c>
      <c r="R58" s="47">
        <v>15</v>
      </c>
      <c r="S58" s="47"/>
      <c r="T58" s="50"/>
      <c r="U58" s="51"/>
      <c r="V58" s="48"/>
      <c r="W58" s="52">
        <f t="shared" ref="W58:W121" si="7">IF(Q58=0,0,R58)</f>
        <v>15</v>
      </c>
      <c r="X58" s="90"/>
      <c r="Y58" s="51">
        <f t="shared" si="5"/>
        <v>15</v>
      </c>
      <c r="Z58" s="113"/>
      <c r="AA58" s="113"/>
      <c r="AB58" s="113">
        <v>54</v>
      </c>
      <c r="AC58" s="109"/>
      <c r="AD58" s="112"/>
    </row>
    <row r="59" spans="1:30" s="14" customFormat="1" hidden="1">
      <c r="A59" s="111"/>
      <c r="B59" s="8" t="s">
        <v>136</v>
      </c>
      <c r="C59" s="9">
        <v>1</v>
      </c>
      <c r="D59" s="10"/>
      <c r="E59" s="14" t="s">
        <v>198</v>
      </c>
      <c r="L59" s="9"/>
      <c r="M59" s="11"/>
      <c r="N59" s="9"/>
      <c r="O59" s="9">
        <v>1</v>
      </c>
      <c r="P59" s="47">
        <v>15</v>
      </c>
      <c r="Q59" s="47">
        <f t="shared" si="0"/>
        <v>15</v>
      </c>
      <c r="R59" s="47">
        <v>15</v>
      </c>
      <c r="S59" s="47"/>
      <c r="T59" s="50"/>
      <c r="U59" s="51"/>
      <c r="V59" s="48"/>
      <c r="W59" s="52">
        <f t="shared" si="7"/>
        <v>15</v>
      </c>
      <c r="X59" s="90"/>
      <c r="Y59" s="51">
        <f t="shared" si="5"/>
        <v>15</v>
      </c>
      <c r="Z59" s="113"/>
      <c r="AA59" s="113"/>
      <c r="AB59" s="113">
        <v>54</v>
      </c>
      <c r="AC59" s="109"/>
      <c r="AD59" s="112"/>
    </row>
    <row r="60" spans="1:30" s="14" customFormat="1" hidden="1">
      <c r="A60" s="111"/>
      <c r="B60" s="8" t="s">
        <v>140</v>
      </c>
      <c r="C60" s="9">
        <v>1</v>
      </c>
      <c r="D60" s="10"/>
      <c r="E60" s="14" t="s">
        <v>198</v>
      </c>
      <c r="L60" s="9"/>
      <c r="M60" s="11"/>
      <c r="N60" s="9"/>
      <c r="O60" s="9">
        <v>1</v>
      </c>
      <c r="P60" s="47">
        <v>15</v>
      </c>
      <c r="Q60" s="47">
        <f t="shared" si="0"/>
        <v>15</v>
      </c>
      <c r="R60" s="47">
        <v>15</v>
      </c>
      <c r="S60" s="47"/>
      <c r="T60" s="50"/>
      <c r="U60" s="51"/>
      <c r="V60" s="48"/>
      <c r="W60" s="52">
        <f t="shared" si="7"/>
        <v>15</v>
      </c>
      <c r="X60" s="90"/>
      <c r="Y60" s="51">
        <f t="shared" si="5"/>
        <v>15</v>
      </c>
      <c r="Z60" s="113"/>
      <c r="AA60" s="113"/>
      <c r="AB60" s="113">
        <v>54</v>
      </c>
      <c r="AC60" s="109"/>
      <c r="AD60" s="112"/>
    </row>
    <row r="61" spans="1:30" s="14" customFormat="1" hidden="1">
      <c r="A61" s="111"/>
      <c r="B61" s="8" t="s">
        <v>141</v>
      </c>
      <c r="C61" s="9">
        <v>1</v>
      </c>
      <c r="D61" s="10"/>
      <c r="E61" s="14" t="s">
        <v>198</v>
      </c>
      <c r="L61" s="9"/>
      <c r="M61" s="11"/>
      <c r="N61" s="9"/>
      <c r="O61" s="9">
        <v>1</v>
      </c>
      <c r="P61" s="47">
        <v>15</v>
      </c>
      <c r="Q61" s="47">
        <f t="shared" si="0"/>
        <v>15</v>
      </c>
      <c r="R61" s="47">
        <v>15</v>
      </c>
      <c r="S61" s="47"/>
      <c r="T61" s="50"/>
      <c r="U61" s="51"/>
      <c r="V61" s="48"/>
      <c r="W61" s="52">
        <f t="shared" si="7"/>
        <v>15</v>
      </c>
      <c r="X61" s="90"/>
      <c r="Y61" s="51">
        <f t="shared" si="5"/>
        <v>15</v>
      </c>
      <c r="Z61" s="113"/>
      <c r="AA61" s="113"/>
      <c r="AB61" s="113">
        <v>54</v>
      </c>
      <c r="AC61" s="109"/>
      <c r="AD61" s="112"/>
    </row>
    <row r="62" spans="1:30" s="14" customFormat="1" hidden="1">
      <c r="A62" s="111"/>
      <c r="B62" s="8" t="s">
        <v>142</v>
      </c>
      <c r="C62" s="9">
        <v>1</v>
      </c>
      <c r="D62" s="10"/>
      <c r="E62" s="14" t="s">
        <v>198</v>
      </c>
      <c r="L62" s="9"/>
      <c r="M62" s="11"/>
      <c r="N62" s="9"/>
      <c r="O62" s="9">
        <v>1</v>
      </c>
      <c r="P62" s="47">
        <v>15</v>
      </c>
      <c r="Q62" s="47">
        <f t="shared" si="0"/>
        <v>15</v>
      </c>
      <c r="R62" s="47">
        <v>15</v>
      </c>
      <c r="S62" s="47"/>
      <c r="T62" s="50"/>
      <c r="U62" s="51"/>
      <c r="V62" s="48"/>
      <c r="W62" s="52">
        <f t="shared" si="7"/>
        <v>15</v>
      </c>
      <c r="X62" s="90"/>
      <c r="Y62" s="51">
        <f t="shared" si="5"/>
        <v>15</v>
      </c>
      <c r="Z62" s="113"/>
      <c r="AA62" s="113"/>
      <c r="AB62" s="113">
        <v>54</v>
      </c>
      <c r="AC62" s="109"/>
      <c r="AD62" s="112"/>
    </row>
    <row r="63" spans="1:30" s="14" customFormat="1" hidden="1">
      <c r="A63" s="111"/>
      <c r="B63" s="8" t="s">
        <v>143</v>
      </c>
      <c r="C63" s="9">
        <v>1</v>
      </c>
      <c r="D63" s="10"/>
      <c r="E63" s="14" t="s">
        <v>198</v>
      </c>
      <c r="L63" s="9"/>
      <c r="M63" s="11"/>
      <c r="N63" s="9"/>
      <c r="O63" s="9">
        <v>1</v>
      </c>
      <c r="P63" s="47">
        <v>15</v>
      </c>
      <c r="Q63" s="47">
        <f t="shared" si="0"/>
        <v>15</v>
      </c>
      <c r="R63" s="47">
        <v>15</v>
      </c>
      <c r="S63" s="47"/>
      <c r="T63" s="50"/>
      <c r="U63" s="51"/>
      <c r="V63" s="48"/>
      <c r="W63" s="52">
        <f t="shared" si="7"/>
        <v>15</v>
      </c>
      <c r="X63" s="90"/>
      <c r="Y63" s="51">
        <f t="shared" si="5"/>
        <v>15</v>
      </c>
      <c r="Z63" s="113"/>
      <c r="AA63" s="113"/>
      <c r="AB63" s="113">
        <v>54</v>
      </c>
      <c r="AC63" s="109"/>
      <c r="AD63" s="112"/>
    </row>
    <row r="64" spans="1:30" s="14" customFormat="1" hidden="1">
      <c r="A64" s="149"/>
      <c r="B64" s="140" t="s">
        <v>200</v>
      </c>
      <c r="C64" s="141">
        <v>1</v>
      </c>
      <c r="D64" s="148"/>
      <c r="E64" s="142" t="s">
        <v>205</v>
      </c>
      <c r="F64" s="142"/>
      <c r="G64" s="142"/>
      <c r="H64" s="142"/>
      <c r="I64" s="142"/>
      <c r="J64" s="142"/>
      <c r="K64" s="142"/>
      <c r="L64" s="141"/>
      <c r="M64" s="143"/>
      <c r="N64" s="141"/>
      <c r="O64" s="141">
        <v>1</v>
      </c>
      <c r="P64" s="141">
        <v>15</v>
      </c>
      <c r="Q64" s="141">
        <f t="shared" si="0"/>
        <v>15</v>
      </c>
      <c r="R64" s="141">
        <v>30</v>
      </c>
      <c r="S64" s="141"/>
      <c r="T64" s="144"/>
      <c r="U64" s="145"/>
      <c r="V64" s="142"/>
      <c r="W64" s="146">
        <f t="shared" si="7"/>
        <v>30</v>
      </c>
      <c r="X64" s="147"/>
      <c r="Y64" s="145">
        <f t="shared" si="5"/>
        <v>30</v>
      </c>
      <c r="Z64" s="113"/>
      <c r="AA64" s="113"/>
      <c r="AB64" s="113">
        <v>54</v>
      </c>
      <c r="AC64" s="109"/>
      <c r="AD64" s="112"/>
    </row>
    <row r="65" spans="1:30" s="14" customFormat="1" hidden="1">
      <c r="A65" s="149"/>
      <c r="B65" s="140" t="s">
        <v>201</v>
      </c>
      <c r="C65" s="141">
        <v>1</v>
      </c>
      <c r="D65" s="148"/>
      <c r="E65" s="142" t="s">
        <v>205</v>
      </c>
      <c r="F65" s="142"/>
      <c r="G65" s="142"/>
      <c r="H65" s="142"/>
      <c r="I65" s="142"/>
      <c r="J65" s="142"/>
      <c r="K65" s="142"/>
      <c r="L65" s="141"/>
      <c r="M65" s="143"/>
      <c r="N65" s="141"/>
      <c r="O65" s="141">
        <v>1</v>
      </c>
      <c r="P65" s="141">
        <v>15</v>
      </c>
      <c r="Q65" s="141">
        <f t="shared" si="0"/>
        <v>15</v>
      </c>
      <c r="R65" s="141">
        <v>30</v>
      </c>
      <c r="S65" s="141"/>
      <c r="T65" s="144"/>
      <c r="U65" s="145"/>
      <c r="V65" s="142"/>
      <c r="W65" s="146">
        <f t="shared" si="7"/>
        <v>30</v>
      </c>
      <c r="X65" s="147"/>
      <c r="Y65" s="145">
        <f t="shared" si="5"/>
        <v>30</v>
      </c>
      <c r="Z65" s="113"/>
      <c r="AA65" s="113"/>
      <c r="AB65" s="113">
        <v>54</v>
      </c>
      <c r="AC65" s="109"/>
      <c r="AD65" s="112"/>
    </row>
    <row r="66" spans="1:30" s="14" customFormat="1" hidden="1">
      <c r="A66" s="149"/>
      <c r="B66" s="140" t="s">
        <v>202</v>
      </c>
      <c r="C66" s="141">
        <v>1</v>
      </c>
      <c r="D66" s="148"/>
      <c r="E66" s="142" t="s">
        <v>205</v>
      </c>
      <c r="F66" s="142"/>
      <c r="G66" s="142"/>
      <c r="H66" s="142"/>
      <c r="I66" s="142"/>
      <c r="J66" s="142"/>
      <c r="K66" s="142"/>
      <c r="L66" s="141"/>
      <c r="M66" s="143"/>
      <c r="N66" s="141"/>
      <c r="O66" s="141">
        <v>1</v>
      </c>
      <c r="P66" s="141">
        <v>15</v>
      </c>
      <c r="Q66" s="141">
        <f t="shared" ref="Q66:Q129" si="8">P66-O66+1</f>
        <v>15</v>
      </c>
      <c r="R66" s="141">
        <v>30</v>
      </c>
      <c r="S66" s="141"/>
      <c r="T66" s="144"/>
      <c r="U66" s="145"/>
      <c r="V66" s="142"/>
      <c r="W66" s="146">
        <f t="shared" si="7"/>
        <v>30</v>
      </c>
      <c r="X66" s="147"/>
      <c r="Y66" s="145">
        <f t="shared" si="5"/>
        <v>30</v>
      </c>
      <c r="Z66" s="113"/>
      <c r="AA66" s="113"/>
      <c r="AB66" s="113">
        <v>54</v>
      </c>
      <c r="AC66" s="109"/>
      <c r="AD66" s="112"/>
    </row>
    <row r="67" spans="1:30" s="14" customFormat="1" hidden="1">
      <c r="A67" s="149"/>
      <c r="B67" s="140" t="s">
        <v>203</v>
      </c>
      <c r="C67" s="141">
        <v>1</v>
      </c>
      <c r="D67" s="148"/>
      <c r="E67" s="142" t="s">
        <v>205</v>
      </c>
      <c r="F67" s="142"/>
      <c r="G67" s="142"/>
      <c r="H67" s="142"/>
      <c r="I67" s="142"/>
      <c r="J67" s="142"/>
      <c r="K67" s="142"/>
      <c r="L67" s="141"/>
      <c r="M67" s="143"/>
      <c r="N67" s="141"/>
      <c r="O67" s="141">
        <v>1</v>
      </c>
      <c r="P67" s="141">
        <v>15</v>
      </c>
      <c r="Q67" s="141">
        <f t="shared" si="8"/>
        <v>15</v>
      </c>
      <c r="R67" s="141">
        <v>30</v>
      </c>
      <c r="S67" s="141"/>
      <c r="T67" s="144"/>
      <c r="U67" s="145"/>
      <c r="V67" s="142"/>
      <c r="W67" s="146">
        <f t="shared" si="7"/>
        <v>30</v>
      </c>
      <c r="X67" s="147"/>
      <c r="Y67" s="145">
        <f t="shared" si="5"/>
        <v>30</v>
      </c>
      <c r="Z67" s="113"/>
      <c r="AA67" s="113"/>
      <c r="AB67" s="113">
        <v>54</v>
      </c>
      <c r="AC67" s="109"/>
      <c r="AD67" s="112"/>
    </row>
    <row r="68" spans="1:30" s="14" customFormat="1" hidden="1">
      <c r="A68" s="149"/>
      <c r="B68" s="140" t="s">
        <v>204</v>
      </c>
      <c r="C68" s="141">
        <v>1</v>
      </c>
      <c r="D68" s="148"/>
      <c r="E68" s="142" t="s">
        <v>205</v>
      </c>
      <c r="F68" s="142"/>
      <c r="G68" s="142"/>
      <c r="H68" s="142"/>
      <c r="I68" s="142"/>
      <c r="J68" s="142"/>
      <c r="K68" s="142"/>
      <c r="L68" s="141"/>
      <c r="M68" s="143"/>
      <c r="N68" s="141"/>
      <c r="O68" s="141">
        <v>1</v>
      </c>
      <c r="P68" s="141">
        <v>15</v>
      </c>
      <c r="Q68" s="141">
        <f t="shared" si="8"/>
        <v>15</v>
      </c>
      <c r="R68" s="141">
        <v>30</v>
      </c>
      <c r="S68" s="141"/>
      <c r="T68" s="144"/>
      <c r="U68" s="145"/>
      <c r="V68" s="142"/>
      <c r="W68" s="146">
        <f t="shared" si="7"/>
        <v>30</v>
      </c>
      <c r="X68" s="147"/>
      <c r="Y68" s="145">
        <f t="shared" si="5"/>
        <v>30</v>
      </c>
      <c r="Z68" s="113"/>
      <c r="AA68" s="113"/>
      <c r="AB68" s="113">
        <v>54</v>
      </c>
      <c r="AC68" s="109"/>
      <c r="AD68" s="112"/>
    </row>
    <row r="69" spans="1:30" s="14" customFormat="1" hidden="1">
      <c r="A69" s="149"/>
      <c r="B69" s="140" t="s">
        <v>206</v>
      </c>
      <c r="C69" s="141">
        <v>1</v>
      </c>
      <c r="D69" s="148"/>
      <c r="E69" s="142" t="s">
        <v>205</v>
      </c>
      <c r="F69" s="142"/>
      <c r="G69" s="142"/>
      <c r="H69" s="142"/>
      <c r="I69" s="142"/>
      <c r="J69" s="142"/>
      <c r="K69" s="142"/>
      <c r="L69" s="141"/>
      <c r="M69" s="143"/>
      <c r="N69" s="141"/>
      <c r="O69" s="141">
        <v>1</v>
      </c>
      <c r="P69" s="141">
        <v>15</v>
      </c>
      <c r="Q69" s="141">
        <f t="shared" si="8"/>
        <v>15</v>
      </c>
      <c r="R69" s="141">
        <v>30</v>
      </c>
      <c r="S69" s="141"/>
      <c r="T69" s="144"/>
      <c r="U69" s="145"/>
      <c r="V69" s="142"/>
      <c r="W69" s="146">
        <f t="shared" si="7"/>
        <v>30</v>
      </c>
      <c r="X69" s="147"/>
      <c r="Y69" s="145">
        <f t="shared" si="5"/>
        <v>30</v>
      </c>
      <c r="Z69" s="113"/>
      <c r="AA69" s="113"/>
      <c r="AB69" s="113">
        <v>54</v>
      </c>
      <c r="AC69" s="109"/>
      <c r="AD69" s="112"/>
    </row>
    <row r="70" spans="1:30" s="14" customFormat="1" hidden="1">
      <c r="A70" s="149"/>
      <c r="B70" s="140" t="s">
        <v>207</v>
      </c>
      <c r="C70" s="141">
        <v>1</v>
      </c>
      <c r="D70" s="148"/>
      <c r="E70" s="142" t="s">
        <v>205</v>
      </c>
      <c r="F70" s="142"/>
      <c r="G70" s="142"/>
      <c r="H70" s="142"/>
      <c r="I70" s="142"/>
      <c r="J70" s="142"/>
      <c r="K70" s="142"/>
      <c r="L70" s="141"/>
      <c r="M70" s="143"/>
      <c r="N70" s="141"/>
      <c r="O70" s="141">
        <v>1</v>
      </c>
      <c r="P70" s="141">
        <v>15</v>
      </c>
      <c r="Q70" s="141">
        <f t="shared" si="8"/>
        <v>15</v>
      </c>
      <c r="R70" s="141">
        <v>30</v>
      </c>
      <c r="S70" s="141"/>
      <c r="T70" s="144"/>
      <c r="U70" s="145"/>
      <c r="V70" s="142"/>
      <c r="W70" s="146">
        <f t="shared" si="7"/>
        <v>30</v>
      </c>
      <c r="X70" s="147"/>
      <c r="Y70" s="145">
        <f t="shared" si="5"/>
        <v>30</v>
      </c>
      <c r="Z70" s="113"/>
      <c r="AA70" s="113"/>
      <c r="AB70" s="113">
        <v>54</v>
      </c>
      <c r="AC70" s="109"/>
      <c r="AD70" s="112"/>
    </row>
    <row r="71" spans="1:30" s="14" customFormat="1" hidden="1">
      <c r="A71" s="149"/>
      <c r="B71" s="140" t="s">
        <v>149</v>
      </c>
      <c r="C71" s="141">
        <v>1</v>
      </c>
      <c r="D71" s="148"/>
      <c r="E71" s="142" t="s">
        <v>205</v>
      </c>
      <c r="F71" s="142"/>
      <c r="G71" s="142"/>
      <c r="H71" s="142"/>
      <c r="I71" s="142"/>
      <c r="J71" s="142"/>
      <c r="K71" s="142"/>
      <c r="L71" s="141"/>
      <c r="M71" s="143"/>
      <c r="N71" s="141"/>
      <c r="O71" s="141">
        <v>1</v>
      </c>
      <c r="P71" s="141">
        <v>15</v>
      </c>
      <c r="Q71" s="141">
        <f t="shared" si="8"/>
        <v>15</v>
      </c>
      <c r="R71" s="141">
        <v>30</v>
      </c>
      <c r="S71" s="141"/>
      <c r="T71" s="144"/>
      <c r="U71" s="145"/>
      <c r="V71" s="142"/>
      <c r="W71" s="146">
        <f t="shared" si="7"/>
        <v>30</v>
      </c>
      <c r="X71" s="147"/>
      <c r="Y71" s="145">
        <f t="shared" si="5"/>
        <v>30</v>
      </c>
      <c r="Z71" s="113"/>
      <c r="AA71" s="113"/>
      <c r="AB71" s="113">
        <v>54</v>
      </c>
      <c r="AC71" s="109"/>
      <c r="AD71" s="112"/>
    </row>
    <row r="72" spans="1:30" s="14" customFormat="1" hidden="1">
      <c r="A72" s="149"/>
      <c r="B72" s="140" t="s">
        <v>150</v>
      </c>
      <c r="C72" s="141">
        <v>1</v>
      </c>
      <c r="D72" s="148"/>
      <c r="E72" s="142" t="s">
        <v>205</v>
      </c>
      <c r="F72" s="142"/>
      <c r="G72" s="142"/>
      <c r="H72" s="142"/>
      <c r="I72" s="142"/>
      <c r="J72" s="142"/>
      <c r="K72" s="142"/>
      <c r="L72" s="141"/>
      <c r="M72" s="143"/>
      <c r="N72" s="141"/>
      <c r="O72" s="141">
        <v>1</v>
      </c>
      <c r="P72" s="141">
        <v>15</v>
      </c>
      <c r="Q72" s="141">
        <f t="shared" si="8"/>
        <v>15</v>
      </c>
      <c r="R72" s="141">
        <v>30</v>
      </c>
      <c r="S72" s="141"/>
      <c r="T72" s="144"/>
      <c r="U72" s="145"/>
      <c r="V72" s="142"/>
      <c r="W72" s="146">
        <f t="shared" si="7"/>
        <v>30</v>
      </c>
      <c r="X72" s="147"/>
      <c r="Y72" s="145">
        <f t="shared" si="5"/>
        <v>30</v>
      </c>
      <c r="Z72" s="113"/>
      <c r="AA72" s="113"/>
      <c r="AB72" s="113">
        <v>54</v>
      </c>
      <c r="AC72" s="109"/>
      <c r="AD72" s="112"/>
    </row>
    <row r="73" spans="1:30" s="14" customFormat="1" hidden="1">
      <c r="A73" s="149"/>
      <c r="B73" s="140" t="s">
        <v>151</v>
      </c>
      <c r="C73" s="141">
        <v>1</v>
      </c>
      <c r="D73" s="148"/>
      <c r="E73" s="142" t="s">
        <v>205</v>
      </c>
      <c r="F73" s="142"/>
      <c r="G73" s="142"/>
      <c r="H73" s="142"/>
      <c r="I73" s="142"/>
      <c r="J73" s="142"/>
      <c r="K73" s="142"/>
      <c r="L73" s="141"/>
      <c r="M73" s="143"/>
      <c r="N73" s="141"/>
      <c r="O73" s="141">
        <v>1</v>
      </c>
      <c r="P73" s="141">
        <v>15</v>
      </c>
      <c r="Q73" s="141">
        <f t="shared" si="8"/>
        <v>15</v>
      </c>
      <c r="R73" s="141">
        <v>30</v>
      </c>
      <c r="S73" s="141"/>
      <c r="T73" s="144"/>
      <c r="U73" s="145"/>
      <c r="V73" s="142"/>
      <c r="W73" s="146">
        <f t="shared" si="7"/>
        <v>30</v>
      </c>
      <c r="X73" s="147"/>
      <c r="Y73" s="145">
        <f t="shared" si="5"/>
        <v>30</v>
      </c>
      <c r="Z73" s="113"/>
      <c r="AA73" s="113"/>
      <c r="AB73" s="113">
        <v>54</v>
      </c>
      <c r="AC73" s="109"/>
      <c r="AD73" s="112"/>
    </row>
    <row r="74" spans="1:30" s="14" customFormat="1" hidden="1">
      <c r="A74" s="149"/>
      <c r="B74" s="140" t="s">
        <v>152</v>
      </c>
      <c r="C74" s="141">
        <v>1</v>
      </c>
      <c r="D74" s="148"/>
      <c r="E74" s="142" t="s">
        <v>205</v>
      </c>
      <c r="F74" s="142"/>
      <c r="G74" s="142"/>
      <c r="H74" s="142"/>
      <c r="I74" s="142"/>
      <c r="J74" s="142"/>
      <c r="K74" s="142"/>
      <c r="L74" s="141"/>
      <c r="M74" s="143"/>
      <c r="N74" s="141"/>
      <c r="O74" s="141">
        <v>1</v>
      </c>
      <c r="P74" s="141">
        <v>15</v>
      </c>
      <c r="Q74" s="141">
        <f t="shared" si="8"/>
        <v>15</v>
      </c>
      <c r="R74" s="141">
        <v>30</v>
      </c>
      <c r="S74" s="141"/>
      <c r="T74" s="144"/>
      <c r="U74" s="145"/>
      <c r="V74" s="142"/>
      <c r="W74" s="146">
        <f t="shared" si="7"/>
        <v>30</v>
      </c>
      <c r="X74" s="147"/>
      <c r="Y74" s="145">
        <f t="shared" si="5"/>
        <v>30</v>
      </c>
      <c r="Z74" s="113"/>
      <c r="AA74" s="113"/>
      <c r="AB74" s="113">
        <v>54</v>
      </c>
      <c r="AC74" s="109"/>
      <c r="AD74" s="112"/>
    </row>
    <row r="75" spans="1:30" s="14" customFormat="1" hidden="1">
      <c r="A75" s="149"/>
      <c r="B75" s="140" t="s">
        <v>153</v>
      </c>
      <c r="C75" s="141">
        <v>1</v>
      </c>
      <c r="D75" s="148"/>
      <c r="E75" s="142" t="s">
        <v>205</v>
      </c>
      <c r="F75" s="142"/>
      <c r="G75" s="142"/>
      <c r="H75" s="142"/>
      <c r="I75" s="142"/>
      <c r="J75" s="142"/>
      <c r="K75" s="142"/>
      <c r="L75" s="141"/>
      <c r="M75" s="143"/>
      <c r="N75" s="141"/>
      <c r="O75" s="141">
        <v>1</v>
      </c>
      <c r="P75" s="141">
        <v>15</v>
      </c>
      <c r="Q75" s="141">
        <f t="shared" si="8"/>
        <v>15</v>
      </c>
      <c r="R75" s="141">
        <v>30</v>
      </c>
      <c r="S75" s="141"/>
      <c r="T75" s="144"/>
      <c r="U75" s="145"/>
      <c r="V75" s="142"/>
      <c r="W75" s="146">
        <f t="shared" si="7"/>
        <v>30</v>
      </c>
      <c r="X75" s="147"/>
      <c r="Y75" s="145">
        <f t="shared" si="5"/>
        <v>30</v>
      </c>
      <c r="Z75" s="113"/>
      <c r="AA75" s="113"/>
      <c r="AB75" s="113">
        <v>54</v>
      </c>
      <c r="AC75" s="109"/>
      <c r="AD75" s="112"/>
    </row>
    <row r="76" spans="1:30" s="14" customFormat="1" hidden="1">
      <c r="A76" s="149"/>
      <c r="B76" s="140" t="s">
        <v>154</v>
      </c>
      <c r="C76" s="141">
        <v>1</v>
      </c>
      <c r="D76" s="148"/>
      <c r="E76" s="142" t="s">
        <v>205</v>
      </c>
      <c r="F76" s="142"/>
      <c r="G76" s="142"/>
      <c r="H76" s="142"/>
      <c r="I76" s="142"/>
      <c r="J76" s="142"/>
      <c r="K76" s="142"/>
      <c r="L76" s="141"/>
      <c r="M76" s="143"/>
      <c r="N76" s="141"/>
      <c r="O76" s="141">
        <v>1</v>
      </c>
      <c r="P76" s="141">
        <v>15</v>
      </c>
      <c r="Q76" s="141">
        <f t="shared" si="8"/>
        <v>15</v>
      </c>
      <c r="R76" s="141">
        <v>30</v>
      </c>
      <c r="S76" s="141"/>
      <c r="T76" s="144"/>
      <c r="U76" s="145"/>
      <c r="V76" s="142"/>
      <c r="W76" s="146">
        <f t="shared" si="7"/>
        <v>30</v>
      </c>
      <c r="X76" s="147"/>
      <c r="Y76" s="145">
        <f t="shared" si="5"/>
        <v>30</v>
      </c>
      <c r="Z76" s="113"/>
      <c r="AA76" s="113"/>
      <c r="AB76" s="113">
        <v>54</v>
      </c>
      <c r="AC76" s="109"/>
      <c r="AD76" s="112"/>
    </row>
    <row r="77" spans="1:30" s="14" customFormat="1" hidden="1">
      <c r="A77" s="149"/>
      <c r="B77" s="140" t="s">
        <v>155</v>
      </c>
      <c r="C77" s="141">
        <v>1</v>
      </c>
      <c r="D77" s="148"/>
      <c r="E77" s="142" t="s">
        <v>205</v>
      </c>
      <c r="F77" s="142"/>
      <c r="G77" s="142"/>
      <c r="H77" s="142"/>
      <c r="I77" s="142"/>
      <c r="J77" s="142"/>
      <c r="K77" s="142"/>
      <c r="L77" s="141"/>
      <c r="M77" s="143"/>
      <c r="N77" s="141"/>
      <c r="O77" s="141">
        <v>1</v>
      </c>
      <c r="P77" s="141">
        <v>15</v>
      </c>
      <c r="Q77" s="141">
        <f t="shared" si="8"/>
        <v>15</v>
      </c>
      <c r="R77" s="141">
        <v>30</v>
      </c>
      <c r="S77" s="141"/>
      <c r="T77" s="144"/>
      <c r="U77" s="145"/>
      <c r="V77" s="142"/>
      <c r="W77" s="146">
        <f t="shared" si="7"/>
        <v>30</v>
      </c>
      <c r="X77" s="147"/>
      <c r="Y77" s="145">
        <f t="shared" si="5"/>
        <v>30</v>
      </c>
      <c r="Z77" s="113"/>
      <c r="AA77" s="113"/>
      <c r="AB77" s="113">
        <v>54</v>
      </c>
      <c r="AC77" s="109"/>
      <c r="AD77" s="112"/>
    </row>
    <row r="78" spans="1:30" s="14" customFormat="1" hidden="1">
      <c r="A78" s="149"/>
      <c r="B78" s="140" t="s">
        <v>156</v>
      </c>
      <c r="C78" s="141">
        <v>1</v>
      </c>
      <c r="D78" s="148"/>
      <c r="E78" s="142" t="s">
        <v>205</v>
      </c>
      <c r="F78" s="142"/>
      <c r="G78" s="142"/>
      <c r="H78" s="142"/>
      <c r="I78" s="142"/>
      <c r="J78" s="142"/>
      <c r="K78" s="142"/>
      <c r="L78" s="141"/>
      <c r="M78" s="143"/>
      <c r="N78" s="141"/>
      <c r="O78" s="141">
        <v>1</v>
      </c>
      <c r="P78" s="141">
        <v>15</v>
      </c>
      <c r="Q78" s="141">
        <f t="shared" si="8"/>
        <v>15</v>
      </c>
      <c r="R78" s="141">
        <v>30</v>
      </c>
      <c r="S78" s="141"/>
      <c r="T78" s="144"/>
      <c r="U78" s="145"/>
      <c r="V78" s="142"/>
      <c r="W78" s="146">
        <f t="shared" si="7"/>
        <v>30</v>
      </c>
      <c r="X78" s="147"/>
      <c r="Y78" s="145">
        <f t="shared" si="5"/>
        <v>30</v>
      </c>
      <c r="Z78" s="113"/>
      <c r="AA78" s="113"/>
      <c r="AB78" s="113">
        <v>54</v>
      </c>
      <c r="AC78" s="109"/>
      <c r="AD78" s="112"/>
    </row>
    <row r="79" spans="1:30" s="14" customFormat="1" hidden="1">
      <c r="A79" s="149"/>
      <c r="B79" s="140" t="s">
        <v>157</v>
      </c>
      <c r="C79" s="141">
        <v>1</v>
      </c>
      <c r="D79" s="148"/>
      <c r="E79" s="142" t="s">
        <v>205</v>
      </c>
      <c r="F79" s="142"/>
      <c r="G79" s="142"/>
      <c r="H79" s="142"/>
      <c r="I79" s="142"/>
      <c r="J79" s="142"/>
      <c r="K79" s="142"/>
      <c r="L79" s="141"/>
      <c r="M79" s="143"/>
      <c r="N79" s="141"/>
      <c r="O79" s="141">
        <v>1</v>
      </c>
      <c r="P79" s="141">
        <v>15</v>
      </c>
      <c r="Q79" s="141">
        <f t="shared" si="8"/>
        <v>15</v>
      </c>
      <c r="R79" s="141">
        <v>30</v>
      </c>
      <c r="S79" s="141"/>
      <c r="T79" s="144"/>
      <c r="U79" s="145"/>
      <c r="V79" s="142"/>
      <c r="W79" s="146">
        <f t="shared" si="7"/>
        <v>30</v>
      </c>
      <c r="X79" s="147"/>
      <c r="Y79" s="145">
        <f t="shared" si="5"/>
        <v>30</v>
      </c>
      <c r="Z79" s="113"/>
      <c r="AA79" s="113"/>
      <c r="AB79" s="113">
        <v>54</v>
      </c>
      <c r="AC79" s="109"/>
      <c r="AD79" s="112"/>
    </row>
    <row r="80" spans="1:30" s="14" customFormat="1" hidden="1">
      <c r="A80" s="149"/>
      <c r="B80" s="140" t="s">
        <v>158</v>
      </c>
      <c r="C80" s="141">
        <v>1</v>
      </c>
      <c r="D80" s="148"/>
      <c r="E80" s="142" t="s">
        <v>205</v>
      </c>
      <c r="F80" s="142"/>
      <c r="G80" s="142"/>
      <c r="H80" s="142"/>
      <c r="I80" s="142"/>
      <c r="J80" s="142"/>
      <c r="K80" s="142"/>
      <c r="L80" s="141"/>
      <c r="M80" s="143"/>
      <c r="N80" s="141"/>
      <c r="O80" s="141">
        <v>1</v>
      </c>
      <c r="P80" s="141">
        <v>15</v>
      </c>
      <c r="Q80" s="141">
        <f t="shared" si="8"/>
        <v>15</v>
      </c>
      <c r="R80" s="141">
        <v>30</v>
      </c>
      <c r="S80" s="141"/>
      <c r="T80" s="144"/>
      <c r="U80" s="145"/>
      <c r="V80" s="142"/>
      <c r="W80" s="146">
        <f t="shared" si="7"/>
        <v>30</v>
      </c>
      <c r="X80" s="147"/>
      <c r="Y80" s="145">
        <f t="shared" si="5"/>
        <v>30</v>
      </c>
      <c r="Z80" s="113"/>
      <c r="AA80" s="113"/>
      <c r="AB80" s="113">
        <v>54</v>
      </c>
      <c r="AC80" s="109"/>
      <c r="AD80" s="112"/>
    </row>
    <row r="81" spans="1:30" s="14" customFormat="1" hidden="1">
      <c r="A81" s="149"/>
      <c r="B81" s="140" t="s">
        <v>159</v>
      </c>
      <c r="C81" s="141">
        <v>1</v>
      </c>
      <c r="D81" s="148"/>
      <c r="E81" s="142" t="s">
        <v>205</v>
      </c>
      <c r="F81" s="142"/>
      <c r="G81" s="142"/>
      <c r="H81" s="142"/>
      <c r="I81" s="142"/>
      <c r="J81" s="142"/>
      <c r="K81" s="142"/>
      <c r="L81" s="141"/>
      <c r="M81" s="143"/>
      <c r="N81" s="141"/>
      <c r="O81" s="141">
        <v>1</v>
      </c>
      <c r="P81" s="141">
        <v>15</v>
      </c>
      <c r="Q81" s="141">
        <f t="shared" si="8"/>
        <v>15</v>
      </c>
      <c r="R81" s="141">
        <v>30</v>
      </c>
      <c r="S81" s="141"/>
      <c r="T81" s="144"/>
      <c r="U81" s="145"/>
      <c r="V81" s="142"/>
      <c r="W81" s="146">
        <f t="shared" si="7"/>
        <v>30</v>
      </c>
      <c r="X81" s="147"/>
      <c r="Y81" s="145">
        <f t="shared" si="5"/>
        <v>30</v>
      </c>
      <c r="Z81" s="113"/>
      <c r="AA81" s="113"/>
      <c r="AB81" s="113">
        <v>54</v>
      </c>
      <c r="AC81" s="109"/>
      <c r="AD81" s="112"/>
    </row>
    <row r="82" spans="1:30" s="14" customFormat="1" hidden="1">
      <c r="A82" s="149"/>
      <c r="B82" s="140" t="s">
        <v>160</v>
      </c>
      <c r="C82" s="141">
        <v>1</v>
      </c>
      <c r="D82" s="148"/>
      <c r="E82" s="142" t="s">
        <v>205</v>
      </c>
      <c r="F82" s="142"/>
      <c r="G82" s="142"/>
      <c r="H82" s="142"/>
      <c r="I82" s="142"/>
      <c r="J82" s="142"/>
      <c r="K82" s="142"/>
      <c r="L82" s="141"/>
      <c r="M82" s="143"/>
      <c r="N82" s="141"/>
      <c r="O82" s="141">
        <v>1</v>
      </c>
      <c r="P82" s="141">
        <v>15</v>
      </c>
      <c r="Q82" s="141">
        <f t="shared" si="8"/>
        <v>15</v>
      </c>
      <c r="R82" s="141">
        <v>30</v>
      </c>
      <c r="S82" s="141"/>
      <c r="T82" s="144"/>
      <c r="U82" s="145"/>
      <c r="V82" s="142"/>
      <c r="W82" s="146">
        <f t="shared" si="7"/>
        <v>30</v>
      </c>
      <c r="X82" s="147"/>
      <c r="Y82" s="145">
        <f t="shared" si="5"/>
        <v>30</v>
      </c>
      <c r="Z82" s="113"/>
      <c r="AA82" s="113"/>
      <c r="AB82" s="113">
        <v>54</v>
      </c>
      <c r="AC82" s="109"/>
      <c r="AD82" s="112"/>
    </row>
    <row r="83" spans="1:30" s="48" customFormat="1" hidden="1">
      <c r="A83" s="96"/>
      <c r="B83" s="46" t="s">
        <v>200</v>
      </c>
      <c r="C83" s="47">
        <v>1</v>
      </c>
      <c r="D83" s="92"/>
      <c r="E83" s="48" t="s">
        <v>209</v>
      </c>
      <c r="L83" s="47"/>
      <c r="M83" s="49"/>
      <c r="N83" s="47"/>
      <c r="O83" s="47">
        <v>1</v>
      </c>
      <c r="P83" s="47">
        <v>15</v>
      </c>
      <c r="Q83" s="47">
        <f t="shared" si="8"/>
        <v>15</v>
      </c>
      <c r="R83" s="47">
        <v>30</v>
      </c>
      <c r="S83" s="47"/>
      <c r="T83" s="50"/>
      <c r="U83" s="51"/>
      <c r="W83" s="52">
        <f t="shared" si="7"/>
        <v>30</v>
      </c>
      <c r="X83" s="90"/>
      <c r="Y83" s="51">
        <f t="shared" si="5"/>
        <v>30</v>
      </c>
      <c r="Z83" s="129"/>
      <c r="AA83" s="129"/>
      <c r="AB83" s="129">
        <v>54</v>
      </c>
      <c r="AC83" s="110"/>
      <c r="AD83" s="86"/>
    </row>
    <row r="84" spans="1:30" s="48" customFormat="1" hidden="1">
      <c r="A84" s="96"/>
      <c r="B84" s="46" t="s">
        <v>201</v>
      </c>
      <c r="C84" s="47">
        <v>1</v>
      </c>
      <c r="D84" s="92"/>
      <c r="E84" s="48" t="s">
        <v>209</v>
      </c>
      <c r="L84" s="47"/>
      <c r="M84" s="49"/>
      <c r="N84" s="47"/>
      <c r="O84" s="47">
        <v>1</v>
      </c>
      <c r="P84" s="47">
        <v>15</v>
      </c>
      <c r="Q84" s="47">
        <f t="shared" si="8"/>
        <v>15</v>
      </c>
      <c r="R84" s="47">
        <v>30</v>
      </c>
      <c r="S84" s="47"/>
      <c r="T84" s="50"/>
      <c r="U84" s="51"/>
      <c r="W84" s="52">
        <f t="shared" si="7"/>
        <v>30</v>
      </c>
      <c r="X84" s="90"/>
      <c r="Y84" s="51">
        <f t="shared" si="5"/>
        <v>30</v>
      </c>
      <c r="Z84" s="129"/>
      <c r="AA84" s="129"/>
      <c r="AB84" s="129">
        <v>54</v>
      </c>
      <c r="AC84" s="110"/>
      <c r="AD84" s="86"/>
    </row>
    <row r="85" spans="1:30" s="48" customFormat="1" hidden="1">
      <c r="A85" s="96"/>
      <c r="B85" s="46" t="s">
        <v>202</v>
      </c>
      <c r="C85" s="47">
        <v>1</v>
      </c>
      <c r="D85" s="92"/>
      <c r="E85" s="48" t="s">
        <v>209</v>
      </c>
      <c r="L85" s="47"/>
      <c r="M85" s="49"/>
      <c r="N85" s="47"/>
      <c r="O85" s="47">
        <v>1</v>
      </c>
      <c r="P85" s="47">
        <v>15</v>
      </c>
      <c r="Q85" s="47">
        <f t="shared" si="8"/>
        <v>15</v>
      </c>
      <c r="R85" s="47">
        <v>30</v>
      </c>
      <c r="S85" s="47"/>
      <c r="T85" s="50"/>
      <c r="U85" s="51"/>
      <c r="W85" s="52">
        <f t="shared" si="7"/>
        <v>30</v>
      </c>
      <c r="X85" s="90"/>
      <c r="Y85" s="51">
        <f t="shared" si="5"/>
        <v>30</v>
      </c>
      <c r="Z85" s="129"/>
      <c r="AA85" s="129"/>
      <c r="AB85" s="129">
        <v>54</v>
      </c>
      <c r="AC85" s="110"/>
      <c r="AD85" s="86"/>
    </row>
    <row r="86" spans="1:30" s="48" customFormat="1" hidden="1">
      <c r="A86" s="96"/>
      <c r="B86" s="46" t="s">
        <v>203</v>
      </c>
      <c r="C86" s="47">
        <v>1</v>
      </c>
      <c r="D86" s="92"/>
      <c r="E86" s="48" t="s">
        <v>209</v>
      </c>
      <c r="L86" s="47"/>
      <c r="M86" s="49"/>
      <c r="N86" s="47"/>
      <c r="O86" s="47">
        <v>1</v>
      </c>
      <c r="P86" s="47">
        <v>15</v>
      </c>
      <c r="Q86" s="47">
        <f t="shared" si="8"/>
        <v>15</v>
      </c>
      <c r="R86" s="47">
        <v>30</v>
      </c>
      <c r="S86" s="47"/>
      <c r="T86" s="50"/>
      <c r="U86" s="51"/>
      <c r="W86" s="52">
        <f t="shared" si="7"/>
        <v>30</v>
      </c>
      <c r="X86" s="90"/>
      <c r="Y86" s="51">
        <f t="shared" si="5"/>
        <v>30</v>
      </c>
      <c r="Z86" s="129"/>
      <c r="AA86" s="129"/>
      <c r="AB86" s="129">
        <v>54</v>
      </c>
      <c r="AC86" s="110"/>
      <c r="AD86" s="86"/>
    </row>
    <row r="87" spans="1:30" s="48" customFormat="1" hidden="1">
      <c r="A87" s="96"/>
      <c r="B87" s="46" t="s">
        <v>204</v>
      </c>
      <c r="C87" s="47">
        <v>1</v>
      </c>
      <c r="D87" s="92"/>
      <c r="E87" s="48" t="s">
        <v>209</v>
      </c>
      <c r="L87" s="47"/>
      <c r="M87" s="49"/>
      <c r="N87" s="47"/>
      <c r="O87" s="47">
        <v>1</v>
      </c>
      <c r="P87" s="47">
        <v>15</v>
      </c>
      <c r="Q87" s="47">
        <f t="shared" si="8"/>
        <v>15</v>
      </c>
      <c r="R87" s="47">
        <v>30</v>
      </c>
      <c r="S87" s="47"/>
      <c r="T87" s="50"/>
      <c r="U87" s="51"/>
      <c r="W87" s="52">
        <f t="shared" si="7"/>
        <v>30</v>
      </c>
      <c r="X87" s="90"/>
      <c r="Y87" s="51">
        <f t="shared" si="5"/>
        <v>30</v>
      </c>
      <c r="Z87" s="129"/>
      <c r="AA87" s="129"/>
      <c r="AB87" s="129">
        <v>54</v>
      </c>
      <c r="AC87" s="110"/>
      <c r="AD87" s="86"/>
    </row>
    <row r="88" spans="1:30" s="48" customFormat="1" hidden="1">
      <c r="A88" s="96"/>
      <c r="B88" s="46" t="s">
        <v>206</v>
      </c>
      <c r="C88" s="47">
        <v>1</v>
      </c>
      <c r="D88" s="92"/>
      <c r="E88" s="48" t="s">
        <v>209</v>
      </c>
      <c r="L88" s="47"/>
      <c r="M88" s="49"/>
      <c r="N88" s="47"/>
      <c r="O88" s="47">
        <v>1</v>
      </c>
      <c r="P88" s="47">
        <v>15</v>
      </c>
      <c r="Q88" s="47">
        <f t="shared" si="8"/>
        <v>15</v>
      </c>
      <c r="R88" s="47">
        <v>30</v>
      </c>
      <c r="S88" s="47"/>
      <c r="T88" s="50"/>
      <c r="U88" s="51"/>
      <c r="W88" s="52">
        <f t="shared" si="7"/>
        <v>30</v>
      </c>
      <c r="X88" s="90"/>
      <c r="Y88" s="51">
        <f t="shared" si="5"/>
        <v>30</v>
      </c>
      <c r="Z88" s="129"/>
      <c r="AA88" s="129"/>
      <c r="AB88" s="129">
        <v>54</v>
      </c>
      <c r="AC88" s="110"/>
      <c r="AD88" s="86"/>
    </row>
    <row r="89" spans="1:30" s="48" customFormat="1" hidden="1">
      <c r="A89" s="96"/>
      <c r="B89" s="46" t="s">
        <v>207</v>
      </c>
      <c r="C89" s="47">
        <v>1</v>
      </c>
      <c r="D89" s="92"/>
      <c r="E89" s="48" t="s">
        <v>209</v>
      </c>
      <c r="L89" s="47"/>
      <c r="M89" s="49"/>
      <c r="N89" s="47"/>
      <c r="O89" s="47">
        <v>1</v>
      </c>
      <c r="P89" s="47">
        <v>15</v>
      </c>
      <c r="Q89" s="47">
        <f t="shared" si="8"/>
        <v>15</v>
      </c>
      <c r="R89" s="47">
        <v>30</v>
      </c>
      <c r="S89" s="47"/>
      <c r="T89" s="50"/>
      <c r="U89" s="51"/>
      <c r="W89" s="52">
        <f t="shared" si="7"/>
        <v>30</v>
      </c>
      <c r="X89" s="90"/>
      <c r="Y89" s="51">
        <f t="shared" si="5"/>
        <v>30</v>
      </c>
      <c r="Z89" s="129"/>
      <c r="AA89" s="129"/>
      <c r="AB89" s="129">
        <v>54</v>
      </c>
      <c r="AC89" s="110"/>
      <c r="AD89" s="86"/>
    </row>
    <row r="90" spans="1:30" s="48" customFormat="1" hidden="1">
      <c r="A90" s="96"/>
      <c r="B90" s="46" t="s">
        <v>149</v>
      </c>
      <c r="C90" s="47">
        <v>1</v>
      </c>
      <c r="D90" s="92"/>
      <c r="E90" s="48" t="s">
        <v>209</v>
      </c>
      <c r="L90" s="47"/>
      <c r="M90" s="49"/>
      <c r="N90" s="47"/>
      <c r="O90" s="47">
        <v>1</v>
      </c>
      <c r="P90" s="47">
        <v>15</v>
      </c>
      <c r="Q90" s="47">
        <f t="shared" si="8"/>
        <v>15</v>
      </c>
      <c r="R90" s="47">
        <v>30</v>
      </c>
      <c r="S90" s="47"/>
      <c r="T90" s="50"/>
      <c r="U90" s="51"/>
      <c r="W90" s="52">
        <f t="shared" si="7"/>
        <v>30</v>
      </c>
      <c r="X90" s="90"/>
      <c r="Y90" s="51">
        <f t="shared" si="5"/>
        <v>30</v>
      </c>
      <c r="Z90" s="129"/>
      <c r="AA90" s="129"/>
      <c r="AB90" s="129">
        <v>54</v>
      </c>
      <c r="AC90" s="110"/>
      <c r="AD90" s="86"/>
    </row>
    <row r="91" spans="1:30" s="48" customFormat="1" hidden="1">
      <c r="A91" s="96"/>
      <c r="B91" s="46" t="s">
        <v>150</v>
      </c>
      <c r="C91" s="47">
        <v>1</v>
      </c>
      <c r="D91" s="92"/>
      <c r="E91" s="48" t="s">
        <v>209</v>
      </c>
      <c r="L91" s="47"/>
      <c r="M91" s="49"/>
      <c r="N91" s="47"/>
      <c r="O91" s="47">
        <v>1</v>
      </c>
      <c r="P91" s="47">
        <v>15</v>
      </c>
      <c r="Q91" s="47">
        <f t="shared" si="8"/>
        <v>15</v>
      </c>
      <c r="R91" s="47">
        <v>30</v>
      </c>
      <c r="S91" s="47"/>
      <c r="T91" s="50"/>
      <c r="U91" s="51"/>
      <c r="W91" s="52">
        <f t="shared" si="7"/>
        <v>30</v>
      </c>
      <c r="X91" s="90"/>
      <c r="Y91" s="51">
        <f t="shared" si="5"/>
        <v>30</v>
      </c>
      <c r="Z91" s="129"/>
      <c r="AA91" s="129"/>
      <c r="AB91" s="129">
        <v>54</v>
      </c>
      <c r="AC91" s="110"/>
      <c r="AD91" s="86"/>
    </row>
    <row r="92" spans="1:30" s="48" customFormat="1" hidden="1">
      <c r="A92" s="96"/>
      <c r="B92" s="46" t="s">
        <v>151</v>
      </c>
      <c r="C92" s="47">
        <v>1</v>
      </c>
      <c r="D92" s="92"/>
      <c r="E92" s="48" t="s">
        <v>209</v>
      </c>
      <c r="L92" s="47"/>
      <c r="M92" s="49"/>
      <c r="N92" s="47"/>
      <c r="O92" s="47">
        <v>1</v>
      </c>
      <c r="P92" s="47">
        <v>15</v>
      </c>
      <c r="Q92" s="47">
        <f t="shared" si="8"/>
        <v>15</v>
      </c>
      <c r="R92" s="47">
        <v>30</v>
      </c>
      <c r="S92" s="47"/>
      <c r="T92" s="50"/>
      <c r="U92" s="51"/>
      <c r="W92" s="52">
        <f t="shared" si="7"/>
        <v>30</v>
      </c>
      <c r="X92" s="90"/>
      <c r="Y92" s="51">
        <f t="shared" si="5"/>
        <v>30</v>
      </c>
      <c r="Z92" s="129"/>
      <c r="AA92" s="129"/>
      <c r="AB92" s="129">
        <v>54</v>
      </c>
      <c r="AC92" s="110"/>
      <c r="AD92" s="86"/>
    </row>
    <row r="93" spans="1:30" s="48" customFormat="1" hidden="1">
      <c r="A93" s="96"/>
      <c r="B93" s="46" t="s">
        <v>152</v>
      </c>
      <c r="C93" s="47">
        <v>1</v>
      </c>
      <c r="D93" s="92"/>
      <c r="E93" s="48" t="s">
        <v>209</v>
      </c>
      <c r="L93" s="47"/>
      <c r="M93" s="49"/>
      <c r="N93" s="47"/>
      <c r="O93" s="47">
        <v>1</v>
      </c>
      <c r="P93" s="47">
        <v>15</v>
      </c>
      <c r="Q93" s="47">
        <f t="shared" si="8"/>
        <v>15</v>
      </c>
      <c r="R93" s="47">
        <v>30</v>
      </c>
      <c r="S93" s="47"/>
      <c r="T93" s="50"/>
      <c r="U93" s="51"/>
      <c r="W93" s="52">
        <f t="shared" si="7"/>
        <v>30</v>
      </c>
      <c r="X93" s="90"/>
      <c r="Y93" s="51">
        <f t="shared" si="5"/>
        <v>30</v>
      </c>
      <c r="Z93" s="129"/>
      <c r="AA93" s="129"/>
      <c r="AB93" s="129">
        <v>54</v>
      </c>
      <c r="AC93" s="110"/>
      <c r="AD93" s="86"/>
    </row>
    <row r="94" spans="1:30" s="48" customFormat="1" hidden="1">
      <c r="A94" s="96"/>
      <c r="B94" s="46" t="s">
        <v>153</v>
      </c>
      <c r="C94" s="47">
        <v>1</v>
      </c>
      <c r="D94" s="92"/>
      <c r="E94" s="48" t="s">
        <v>209</v>
      </c>
      <c r="L94" s="47"/>
      <c r="M94" s="49"/>
      <c r="N94" s="47"/>
      <c r="O94" s="47">
        <v>1</v>
      </c>
      <c r="P94" s="47">
        <v>15</v>
      </c>
      <c r="Q94" s="47">
        <f t="shared" si="8"/>
        <v>15</v>
      </c>
      <c r="R94" s="47">
        <v>30</v>
      </c>
      <c r="S94" s="47"/>
      <c r="T94" s="50"/>
      <c r="U94" s="51"/>
      <c r="W94" s="52">
        <f t="shared" si="7"/>
        <v>30</v>
      </c>
      <c r="X94" s="90"/>
      <c r="Y94" s="51">
        <f t="shared" si="5"/>
        <v>30</v>
      </c>
      <c r="Z94" s="129"/>
      <c r="AA94" s="129"/>
      <c r="AB94" s="129">
        <v>54</v>
      </c>
      <c r="AC94" s="110"/>
      <c r="AD94" s="86"/>
    </row>
    <row r="95" spans="1:30" s="48" customFormat="1" hidden="1">
      <c r="A95" s="96"/>
      <c r="B95" s="46" t="s">
        <v>154</v>
      </c>
      <c r="C95" s="47">
        <v>1</v>
      </c>
      <c r="D95" s="92"/>
      <c r="E95" s="48" t="s">
        <v>209</v>
      </c>
      <c r="L95" s="47"/>
      <c r="M95" s="49"/>
      <c r="N95" s="47"/>
      <c r="O95" s="47">
        <v>1</v>
      </c>
      <c r="P95" s="47">
        <v>15</v>
      </c>
      <c r="Q95" s="47">
        <f t="shared" si="8"/>
        <v>15</v>
      </c>
      <c r="R95" s="47">
        <v>30</v>
      </c>
      <c r="S95" s="47"/>
      <c r="T95" s="50"/>
      <c r="U95" s="51"/>
      <c r="W95" s="52">
        <f t="shared" si="7"/>
        <v>30</v>
      </c>
      <c r="X95" s="90"/>
      <c r="Y95" s="51">
        <f t="shared" si="5"/>
        <v>30</v>
      </c>
      <c r="Z95" s="129"/>
      <c r="AA95" s="129"/>
      <c r="AB95" s="129">
        <v>54</v>
      </c>
      <c r="AC95" s="110"/>
      <c r="AD95" s="86"/>
    </row>
    <row r="96" spans="1:30" s="48" customFormat="1" hidden="1">
      <c r="A96" s="96"/>
      <c r="B96" s="46" t="s">
        <v>155</v>
      </c>
      <c r="C96" s="47">
        <v>1</v>
      </c>
      <c r="D96" s="92"/>
      <c r="E96" s="48" t="s">
        <v>209</v>
      </c>
      <c r="L96" s="47"/>
      <c r="M96" s="49"/>
      <c r="N96" s="47"/>
      <c r="O96" s="47">
        <v>1</v>
      </c>
      <c r="P96" s="47">
        <v>15</v>
      </c>
      <c r="Q96" s="47">
        <f t="shared" si="8"/>
        <v>15</v>
      </c>
      <c r="R96" s="47">
        <v>30</v>
      </c>
      <c r="S96" s="47"/>
      <c r="T96" s="50"/>
      <c r="U96" s="51"/>
      <c r="W96" s="52">
        <f t="shared" si="7"/>
        <v>30</v>
      </c>
      <c r="X96" s="90"/>
      <c r="Y96" s="51">
        <f t="shared" si="5"/>
        <v>30</v>
      </c>
      <c r="Z96" s="129"/>
      <c r="AA96" s="129"/>
      <c r="AB96" s="129">
        <v>54</v>
      </c>
      <c r="AC96" s="110"/>
      <c r="AD96" s="86"/>
    </row>
    <row r="97" spans="1:30" s="48" customFormat="1" hidden="1">
      <c r="A97" s="96"/>
      <c r="B97" s="46" t="s">
        <v>156</v>
      </c>
      <c r="C97" s="47">
        <v>1</v>
      </c>
      <c r="D97" s="92"/>
      <c r="E97" s="48" t="s">
        <v>209</v>
      </c>
      <c r="L97" s="47"/>
      <c r="M97" s="49"/>
      <c r="N97" s="47"/>
      <c r="O97" s="47">
        <v>1</v>
      </c>
      <c r="P97" s="47">
        <v>15</v>
      </c>
      <c r="Q97" s="47">
        <f t="shared" si="8"/>
        <v>15</v>
      </c>
      <c r="R97" s="47">
        <v>30</v>
      </c>
      <c r="S97" s="47"/>
      <c r="T97" s="50"/>
      <c r="U97" s="51"/>
      <c r="W97" s="52">
        <f t="shared" si="7"/>
        <v>30</v>
      </c>
      <c r="X97" s="90"/>
      <c r="Y97" s="51">
        <f t="shared" si="5"/>
        <v>30</v>
      </c>
      <c r="Z97" s="129"/>
      <c r="AA97" s="129"/>
      <c r="AB97" s="129">
        <v>54</v>
      </c>
      <c r="AC97" s="110"/>
      <c r="AD97" s="86"/>
    </row>
    <row r="98" spans="1:30" s="48" customFormat="1" hidden="1">
      <c r="A98" s="96"/>
      <c r="B98" s="46" t="s">
        <v>157</v>
      </c>
      <c r="C98" s="47">
        <v>1</v>
      </c>
      <c r="D98" s="92"/>
      <c r="E98" s="48" t="s">
        <v>209</v>
      </c>
      <c r="L98" s="47"/>
      <c r="M98" s="49"/>
      <c r="N98" s="47"/>
      <c r="O98" s="47">
        <v>1</v>
      </c>
      <c r="P98" s="47">
        <v>15</v>
      </c>
      <c r="Q98" s="47">
        <f t="shared" si="8"/>
        <v>15</v>
      </c>
      <c r="R98" s="47">
        <v>30</v>
      </c>
      <c r="S98" s="47"/>
      <c r="T98" s="50"/>
      <c r="U98" s="51"/>
      <c r="W98" s="52">
        <f t="shared" si="7"/>
        <v>30</v>
      </c>
      <c r="X98" s="90"/>
      <c r="Y98" s="51">
        <f t="shared" si="5"/>
        <v>30</v>
      </c>
      <c r="Z98" s="129"/>
      <c r="AA98" s="129"/>
      <c r="AB98" s="129">
        <v>54</v>
      </c>
      <c r="AC98" s="110"/>
      <c r="AD98" s="86"/>
    </row>
    <row r="99" spans="1:30" s="48" customFormat="1" hidden="1">
      <c r="A99" s="96"/>
      <c r="B99" s="46" t="s">
        <v>158</v>
      </c>
      <c r="C99" s="47">
        <v>1</v>
      </c>
      <c r="D99" s="92"/>
      <c r="E99" s="48" t="s">
        <v>209</v>
      </c>
      <c r="L99" s="47"/>
      <c r="M99" s="49"/>
      <c r="N99" s="47"/>
      <c r="O99" s="47">
        <v>1</v>
      </c>
      <c r="P99" s="47">
        <v>15</v>
      </c>
      <c r="Q99" s="47">
        <f t="shared" si="8"/>
        <v>15</v>
      </c>
      <c r="R99" s="47">
        <v>30</v>
      </c>
      <c r="S99" s="47"/>
      <c r="T99" s="50"/>
      <c r="U99" s="51"/>
      <c r="W99" s="52">
        <f t="shared" si="7"/>
        <v>30</v>
      </c>
      <c r="X99" s="90"/>
      <c r="Y99" s="51">
        <f t="shared" si="5"/>
        <v>30</v>
      </c>
      <c r="Z99" s="129"/>
      <c r="AA99" s="129"/>
      <c r="AB99" s="129">
        <v>54</v>
      </c>
      <c r="AC99" s="110"/>
      <c r="AD99" s="86"/>
    </row>
    <row r="100" spans="1:30" s="48" customFormat="1" hidden="1">
      <c r="A100" s="96"/>
      <c r="B100" s="46" t="s">
        <v>159</v>
      </c>
      <c r="C100" s="47">
        <v>1</v>
      </c>
      <c r="D100" s="92"/>
      <c r="E100" s="48" t="s">
        <v>209</v>
      </c>
      <c r="L100" s="47"/>
      <c r="M100" s="49"/>
      <c r="N100" s="47"/>
      <c r="O100" s="47">
        <v>1</v>
      </c>
      <c r="P100" s="47">
        <v>15</v>
      </c>
      <c r="Q100" s="47">
        <f t="shared" si="8"/>
        <v>15</v>
      </c>
      <c r="R100" s="47">
        <v>30</v>
      </c>
      <c r="S100" s="47"/>
      <c r="T100" s="50"/>
      <c r="U100" s="51"/>
      <c r="W100" s="52">
        <f t="shared" si="7"/>
        <v>30</v>
      </c>
      <c r="X100" s="90"/>
      <c r="Y100" s="51">
        <f t="shared" ref="Y100:Y163" si="9">V100+W100+X100</f>
        <v>30</v>
      </c>
      <c r="Z100" s="129"/>
      <c r="AA100" s="129"/>
      <c r="AB100" s="129">
        <v>54</v>
      </c>
      <c r="AC100" s="110"/>
      <c r="AD100" s="86"/>
    </row>
    <row r="101" spans="1:30" s="48" customFormat="1" hidden="1">
      <c r="A101" s="96"/>
      <c r="B101" s="46" t="s">
        <v>160</v>
      </c>
      <c r="C101" s="47">
        <v>1</v>
      </c>
      <c r="D101" s="92"/>
      <c r="E101" s="48" t="s">
        <v>209</v>
      </c>
      <c r="L101" s="47"/>
      <c r="M101" s="49"/>
      <c r="N101" s="47"/>
      <c r="O101" s="47">
        <v>1</v>
      </c>
      <c r="P101" s="47">
        <v>15</v>
      </c>
      <c r="Q101" s="47">
        <f t="shared" si="8"/>
        <v>15</v>
      </c>
      <c r="R101" s="47">
        <v>30</v>
      </c>
      <c r="S101" s="47"/>
      <c r="T101" s="50"/>
      <c r="U101" s="51"/>
      <c r="W101" s="52">
        <f t="shared" si="7"/>
        <v>30</v>
      </c>
      <c r="X101" s="90"/>
      <c r="Y101" s="51">
        <f t="shared" si="9"/>
        <v>30</v>
      </c>
      <c r="Z101" s="129"/>
      <c r="AA101" s="129"/>
      <c r="AB101" s="129">
        <v>54</v>
      </c>
      <c r="AC101" s="110"/>
      <c r="AD101" s="86"/>
    </row>
    <row r="102" spans="1:30" s="48" customFormat="1" hidden="1">
      <c r="A102" s="149"/>
      <c r="B102" s="140" t="s">
        <v>200</v>
      </c>
      <c r="C102" s="141">
        <v>1</v>
      </c>
      <c r="D102" s="148"/>
      <c r="E102" s="142" t="s">
        <v>208</v>
      </c>
      <c r="F102" s="142"/>
      <c r="G102" s="142"/>
      <c r="H102" s="142"/>
      <c r="I102" s="142"/>
      <c r="J102" s="142"/>
      <c r="K102" s="142"/>
      <c r="L102" s="141"/>
      <c r="M102" s="143"/>
      <c r="N102" s="141"/>
      <c r="O102" s="141">
        <v>1</v>
      </c>
      <c r="P102" s="141">
        <v>15</v>
      </c>
      <c r="Q102" s="141">
        <f t="shared" si="8"/>
        <v>15</v>
      </c>
      <c r="R102" s="141">
        <v>30</v>
      </c>
      <c r="S102" s="141"/>
      <c r="T102" s="144"/>
      <c r="U102" s="145"/>
      <c r="V102" s="142"/>
      <c r="W102" s="146">
        <f t="shared" si="7"/>
        <v>30</v>
      </c>
      <c r="X102" s="147"/>
      <c r="Y102" s="145">
        <f t="shared" si="9"/>
        <v>30</v>
      </c>
      <c r="Z102" s="129"/>
      <c r="AA102" s="129"/>
      <c r="AB102" s="129">
        <v>54</v>
      </c>
      <c r="AC102" s="110"/>
      <c r="AD102" s="86"/>
    </row>
    <row r="103" spans="1:30" s="48" customFormat="1" hidden="1">
      <c r="A103" s="149"/>
      <c r="B103" s="140" t="s">
        <v>201</v>
      </c>
      <c r="C103" s="141">
        <v>1</v>
      </c>
      <c r="D103" s="148"/>
      <c r="E103" s="142" t="s">
        <v>208</v>
      </c>
      <c r="F103" s="142"/>
      <c r="G103" s="142"/>
      <c r="H103" s="142"/>
      <c r="I103" s="142"/>
      <c r="J103" s="142"/>
      <c r="K103" s="142"/>
      <c r="L103" s="141"/>
      <c r="M103" s="143"/>
      <c r="N103" s="141"/>
      <c r="O103" s="141">
        <v>1</v>
      </c>
      <c r="P103" s="141">
        <v>15</v>
      </c>
      <c r="Q103" s="141">
        <f t="shared" si="8"/>
        <v>15</v>
      </c>
      <c r="R103" s="141">
        <v>30</v>
      </c>
      <c r="S103" s="141"/>
      <c r="T103" s="144"/>
      <c r="U103" s="145"/>
      <c r="V103" s="142"/>
      <c r="W103" s="146">
        <f t="shared" si="7"/>
        <v>30</v>
      </c>
      <c r="X103" s="147"/>
      <c r="Y103" s="145">
        <f t="shared" si="9"/>
        <v>30</v>
      </c>
      <c r="Z103" s="129"/>
      <c r="AA103" s="129"/>
      <c r="AB103" s="129">
        <v>54</v>
      </c>
      <c r="AC103" s="110"/>
      <c r="AD103" s="86"/>
    </row>
    <row r="104" spans="1:30" s="48" customFormat="1" hidden="1">
      <c r="A104" s="149"/>
      <c r="B104" s="140" t="s">
        <v>202</v>
      </c>
      <c r="C104" s="141">
        <v>1</v>
      </c>
      <c r="D104" s="148"/>
      <c r="E104" s="142" t="s">
        <v>208</v>
      </c>
      <c r="F104" s="142"/>
      <c r="G104" s="142"/>
      <c r="H104" s="142"/>
      <c r="I104" s="142"/>
      <c r="J104" s="142"/>
      <c r="K104" s="142"/>
      <c r="L104" s="141"/>
      <c r="M104" s="143"/>
      <c r="N104" s="141"/>
      <c r="O104" s="141">
        <v>1</v>
      </c>
      <c r="P104" s="141">
        <v>15</v>
      </c>
      <c r="Q104" s="141">
        <f t="shared" si="8"/>
        <v>15</v>
      </c>
      <c r="R104" s="141">
        <v>30</v>
      </c>
      <c r="S104" s="141"/>
      <c r="T104" s="144"/>
      <c r="U104" s="145"/>
      <c r="V104" s="142"/>
      <c r="W104" s="146">
        <f t="shared" si="7"/>
        <v>30</v>
      </c>
      <c r="X104" s="147"/>
      <c r="Y104" s="145">
        <f t="shared" si="9"/>
        <v>30</v>
      </c>
      <c r="Z104" s="129"/>
      <c r="AA104" s="129"/>
      <c r="AB104" s="129">
        <v>54</v>
      </c>
      <c r="AC104" s="110"/>
      <c r="AD104" s="86"/>
    </row>
    <row r="105" spans="1:30" s="48" customFormat="1" hidden="1">
      <c r="A105" s="149"/>
      <c r="B105" s="140" t="s">
        <v>203</v>
      </c>
      <c r="C105" s="141">
        <v>1</v>
      </c>
      <c r="D105" s="148"/>
      <c r="E105" s="142" t="s">
        <v>208</v>
      </c>
      <c r="F105" s="142"/>
      <c r="G105" s="142"/>
      <c r="H105" s="142"/>
      <c r="I105" s="142"/>
      <c r="J105" s="142"/>
      <c r="K105" s="142"/>
      <c r="L105" s="141"/>
      <c r="M105" s="143"/>
      <c r="N105" s="141"/>
      <c r="O105" s="141">
        <v>1</v>
      </c>
      <c r="P105" s="141">
        <v>15</v>
      </c>
      <c r="Q105" s="141">
        <f t="shared" si="8"/>
        <v>15</v>
      </c>
      <c r="R105" s="141">
        <v>30</v>
      </c>
      <c r="S105" s="141"/>
      <c r="T105" s="144"/>
      <c r="U105" s="145"/>
      <c r="V105" s="142"/>
      <c r="W105" s="146">
        <f t="shared" si="7"/>
        <v>30</v>
      </c>
      <c r="X105" s="147"/>
      <c r="Y105" s="145">
        <f t="shared" si="9"/>
        <v>30</v>
      </c>
      <c r="Z105" s="129"/>
      <c r="AA105" s="129"/>
      <c r="AB105" s="129">
        <v>54</v>
      </c>
      <c r="AC105" s="110"/>
      <c r="AD105" s="86"/>
    </row>
    <row r="106" spans="1:30" s="48" customFormat="1" hidden="1">
      <c r="A106" s="149"/>
      <c r="B106" s="140" t="s">
        <v>204</v>
      </c>
      <c r="C106" s="141">
        <v>1</v>
      </c>
      <c r="D106" s="148"/>
      <c r="E106" s="142" t="s">
        <v>208</v>
      </c>
      <c r="F106" s="142"/>
      <c r="G106" s="142"/>
      <c r="H106" s="142"/>
      <c r="I106" s="142"/>
      <c r="J106" s="142"/>
      <c r="K106" s="142"/>
      <c r="L106" s="141"/>
      <c r="M106" s="143"/>
      <c r="N106" s="141"/>
      <c r="O106" s="141">
        <v>1</v>
      </c>
      <c r="P106" s="141">
        <v>15</v>
      </c>
      <c r="Q106" s="141">
        <f t="shared" si="8"/>
        <v>15</v>
      </c>
      <c r="R106" s="141">
        <v>30</v>
      </c>
      <c r="S106" s="141"/>
      <c r="T106" s="144"/>
      <c r="U106" s="145"/>
      <c r="V106" s="142"/>
      <c r="W106" s="146">
        <f t="shared" si="7"/>
        <v>30</v>
      </c>
      <c r="X106" s="147"/>
      <c r="Y106" s="145">
        <f t="shared" si="9"/>
        <v>30</v>
      </c>
      <c r="Z106" s="129"/>
      <c r="AA106" s="129"/>
      <c r="AB106" s="129">
        <v>54</v>
      </c>
      <c r="AC106" s="110"/>
      <c r="AD106" s="86"/>
    </row>
    <row r="107" spans="1:30" s="48" customFormat="1" hidden="1">
      <c r="A107" s="149"/>
      <c r="B107" s="140" t="s">
        <v>206</v>
      </c>
      <c r="C107" s="141">
        <v>1</v>
      </c>
      <c r="D107" s="148"/>
      <c r="E107" s="142" t="s">
        <v>208</v>
      </c>
      <c r="F107" s="142"/>
      <c r="G107" s="142"/>
      <c r="H107" s="142"/>
      <c r="I107" s="142"/>
      <c r="J107" s="142"/>
      <c r="K107" s="142"/>
      <c r="L107" s="141"/>
      <c r="M107" s="143"/>
      <c r="N107" s="141"/>
      <c r="O107" s="141">
        <v>1</v>
      </c>
      <c r="P107" s="141">
        <v>15</v>
      </c>
      <c r="Q107" s="141">
        <f t="shared" si="8"/>
        <v>15</v>
      </c>
      <c r="R107" s="141">
        <v>30</v>
      </c>
      <c r="S107" s="141"/>
      <c r="T107" s="144"/>
      <c r="U107" s="145"/>
      <c r="V107" s="142"/>
      <c r="W107" s="146">
        <f t="shared" si="7"/>
        <v>30</v>
      </c>
      <c r="X107" s="147"/>
      <c r="Y107" s="145">
        <f t="shared" si="9"/>
        <v>30</v>
      </c>
      <c r="Z107" s="129"/>
      <c r="AA107" s="129"/>
      <c r="AB107" s="129">
        <v>54</v>
      </c>
      <c r="AC107" s="110"/>
      <c r="AD107" s="86"/>
    </row>
    <row r="108" spans="1:30" s="48" customFormat="1" hidden="1">
      <c r="A108" s="149"/>
      <c r="B108" s="140" t="s">
        <v>149</v>
      </c>
      <c r="C108" s="141">
        <v>1</v>
      </c>
      <c r="D108" s="148"/>
      <c r="E108" s="142" t="s">
        <v>208</v>
      </c>
      <c r="F108" s="142"/>
      <c r="G108" s="142"/>
      <c r="H108" s="142"/>
      <c r="I108" s="142"/>
      <c r="J108" s="142"/>
      <c r="K108" s="142"/>
      <c r="L108" s="141"/>
      <c r="M108" s="143"/>
      <c r="N108" s="141"/>
      <c r="O108" s="141">
        <v>1</v>
      </c>
      <c r="P108" s="141">
        <v>15</v>
      </c>
      <c r="Q108" s="141">
        <f t="shared" si="8"/>
        <v>15</v>
      </c>
      <c r="R108" s="141">
        <v>30</v>
      </c>
      <c r="S108" s="141"/>
      <c r="T108" s="144"/>
      <c r="U108" s="145"/>
      <c r="V108" s="142"/>
      <c r="W108" s="146">
        <f t="shared" si="7"/>
        <v>30</v>
      </c>
      <c r="X108" s="147"/>
      <c r="Y108" s="145">
        <f t="shared" si="9"/>
        <v>30</v>
      </c>
      <c r="Z108" s="129"/>
      <c r="AA108" s="129"/>
      <c r="AB108" s="129">
        <v>54</v>
      </c>
      <c r="AC108" s="110"/>
      <c r="AD108" s="86"/>
    </row>
    <row r="109" spans="1:30" s="48" customFormat="1" hidden="1">
      <c r="A109" s="149"/>
      <c r="B109" s="140" t="s">
        <v>150</v>
      </c>
      <c r="C109" s="141">
        <v>1</v>
      </c>
      <c r="D109" s="148"/>
      <c r="E109" s="142" t="s">
        <v>208</v>
      </c>
      <c r="F109" s="142"/>
      <c r="G109" s="142"/>
      <c r="H109" s="142"/>
      <c r="I109" s="142"/>
      <c r="J109" s="142"/>
      <c r="K109" s="142"/>
      <c r="L109" s="141"/>
      <c r="M109" s="143"/>
      <c r="N109" s="141"/>
      <c r="O109" s="141">
        <v>1</v>
      </c>
      <c r="P109" s="141">
        <v>15</v>
      </c>
      <c r="Q109" s="141">
        <f t="shared" si="8"/>
        <v>15</v>
      </c>
      <c r="R109" s="141">
        <v>30</v>
      </c>
      <c r="S109" s="141"/>
      <c r="T109" s="144"/>
      <c r="U109" s="145"/>
      <c r="V109" s="142"/>
      <c r="W109" s="146">
        <f t="shared" si="7"/>
        <v>30</v>
      </c>
      <c r="X109" s="147"/>
      <c r="Y109" s="145">
        <f t="shared" si="9"/>
        <v>30</v>
      </c>
      <c r="Z109" s="129"/>
      <c r="AA109" s="129"/>
      <c r="AB109" s="129">
        <v>54</v>
      </c>
      <c r="AC109" s="110"/>
      <c r="AD109" s="86"/>
    </row>
    <row r="110" spans="1:30" s="48" customFormat="1" hidden="1">
      <c r="A110" s="149"/>
      <c r="B110" s="140" t="s">
        <v>151</v>
      </c>
      <c r="C110" s="141">
        <v>1</v>
      </c>
      <c r="D110" s="148"/>
      <c r="E110" s="142" t="s">
        <v>208</v>
      </c>
      <c r="F110" s="142"/>
      <c r="G110" s="142"/>
      <c r="H110" s="142"/>
      <c r="I110" s="142"/>
      <c r="J110" s="142"/>
      <c r="K110" s="142"/>
      <c r="L110" s="141"/>
      <c r="M110" s="143"/>
      <c r="N110" s="141"/>
      <c r="O110" s="141">
        <v>1</v>
      </c>
      <c r="P110" s="141">
        <v>15</v>
      </c>
      <c r="Q110" s="141">
        <f t="shared" si="8"/>
        <v>15</v>
      </c>
      <c r="R110" s="141">
        <v>30</v>
      </c>
      <c r="S110" s="141"/>
      <c r="T110" s="144"/>
      <c r="U110" s="145"/>
      <c r="V110" s="142"/>
      <c r="W110" s="146">
        <f t="shared" si="7"/>
        <v>30</v>
      </c>
      <c r="X110" s="147"/>
      <c r="Y110" s="145">
        <f t="shared" si="9"/>
        <v>30</v>
      </c>
      <c r="Z110" s="129"/>
      <c r="AA110" s="129"/>
      <c r="AB110" s="129">
        <v>54</v>
      </c>
      <c r="AC110" s="110"/>
      <c r="AD110" s="86"/>
    </row>
    <row r="111" spans="1:30" s="48" customFormat="1" hidden="1">
      <c r="A111" s="149"/>
      <c r="B111" s="140" t="s">
        <v>152</v>
      </c>
      <c r="C111" s="141">
        <v>1</v>
      </c>
      <c r="D111" s="148"/>
      <c r="E111" s="142" t="s">
        <v>208</v>
      </c>
      <c r="F111" s="142"/>
      <c r="G111" s="142"/>
      <c r="H111" s="142"/>
      <c r="I111" s="142"/>
      <c r="J111" s="142"/>
      <c r="K111" s="142"/>
      <c r="L111" s="141"/>
      <c r="M111" s="143"/>
      <c r="N111" s="141"/>
      <c r="O111" s="141">
        <v>1</v>
      </c>
      <c r="P111" s="141">
        <v>15</v>
      </c>
      <c r="Q111" s="141">
        <f t="shared" si="8"/>
        <v>15</v>
      </c>
      <c r="R111" s="141">
        <v>30</v>
      </c>
      <c r="S111" s="141"/>
      <c r="T111" s="144"/>
      <c r="U111" s="145"/>
      <c r="V111" s="142"/>
      <c r="W111" s="146">
        <f t="shared" si="7"/>
        <v>30</v>
      </c>
      <c r="X111" s="147"/>
      <c r="Y111" s="145">
        <f t="shared" si="9"/>
        <v>30</v>
      </c>
      <c r="Z111" s="129"/>
      <c r="AA111" s="129"/>
      <c r="AB111" s="129">
        <v>54</v>
      </c>
      <c r="AC111" s="110"/>
      <c r="AD111" s="86"/>
    </row>
    <row r="112" spans="1:30" s="48" customFormat="1" hidden="1">
      <c r="A112" s="149"/>
      <c r="B112" s="140" t="s">
        <v>153</v>
      </c>
      <c r="C112" s="141">
        <v>1</v>
      </c>
      <c r="D112" s="148"/>
      <c r="E112" s="142" t="s">
        <v>208</v>
      </c>
      <c r="F112" s="142"/>
      <c r="G112" s="142"/>
      <c r="H112" s="142"/>
      <c r="I112" s="142"/>
      <c r="J112" s="142"/>
      <c r="K112" s="142"/>
      <c r="L112" s="141"/>
      <c r="M112" s="143"/>
      <c r="N112" s="141"/>
      <c r="O112" s="141">
        <v>1</v>
      </c>
      <c r="P112" s="141">
        <v>15</v>
      </c>
      <c r="Q112" s="141">
        <f t="shared" si="8"/>
        <v>15</v>
      </c>
      <c r="R112" s="141">
        <v>30</v>
      </c>
      <c r="S112" s="141"/>
      <c r="T112" s="144"/>
      <c r="U112" s="145"/>
      <c r="V112" s="142"/>
      <c r="W112" s="146">
        <f t="shared" si="7"/>
        <v>30</v>
      </c>
      <c r="X112" s="147"/>
      <c r="Y112" s="145">
        <f t="shared" si="9"/>
        <v>30</v>
      </c>
      <c r="Z112" s="129"/>
      <c r="AA112" s="129"/>
      <c r="AB112" s="129">
        <v>54</v>
      </c>
      <c r="AC112" s="110"/>
      <c r="AD112" s="86"/>
    </row>
    <row r="113" spans="1:30" s="48" customFormat="1" hidden="1">
      <c r="A113" s="149"/>
      <c r="B113" s="140" t="s">
        <v>154</v>
      </c>
      <c r="C113" s="141">
        <v>1</v>
      </c>
      <c r="D113" s="148"/>
      <c r="E113" s="142" t="s">
        <v>208</v>
      </c>
      <c r="F113" s="142"/>
      <c r="G113" s="142"/>
      <c r="H113" s="142"/>
      <c r="I113" s="142"/>
      <c r="J113" s="142"/>
      <c r="K113" s="142"/>
      <c r="L113" s="141"/>
      <c r="M113" s="143"/>
      <c r="N113" s="141"/>
      <c r="O113" s="141">
        <v>1</v>
      </c>
      <c r="P113" s="141">
        <v>15</v>
      </c>
      <c r="Q113" s="141">
        <f t="shared" si="8"/>
        <v>15</v>
      </c>
      <c r="R113" s="141">
        <v>30</v>
      </c>
      <c r="S113" s="141"/>
      <c r="T113" s="144"/>
      <c r="U113" s="145"/>
      <c r="V113" s="142"/>
      <c r="W113" s="146">
        <f t="shared" si="7"/>
        <v>30</v>
      </c>
      <c r="X113" s="147"/>
      <c r="Y113" s="145">
        <f t="shared" si="9"/>
        <v>30</v>
      </c>
      <c r="Z113" s="129"/>
      <c r="AA113" s="129"/>
      <c r="AB113" s="129">
        <v>54</v>
      </c>
      <c r="AC113" s="110"/>
      <c r="AD113" s="86"/>
    </row>
    <row r="114" spans="1:30" s="48" customFormat="1" hidden="1">
      <c r="A114" s="149"/>
      <c r="B114" s="140" t="s">
        <v>155</v>
      </c>
      <c r="C114" s="141">
        <v>1</v>
      </c>
      <c r="D114" s="148"/>
      <c r="E114" s="142" t="s">
        <v>208</v>
      </c>
      <c r="F114" s="142"/>
      <c r="G114" s="142"/>
      <c r="H114" s="142"/>
      <c r="I114" s="142"/>
      <c r="J114" s="142"/>
      <c r="K114" s="142"/>
      <c r="L114" s="141"/>
      <c r="M114" s="143"/>
      <c r="N114" s="141"/>
      <c r="O114" s="141">
        <v>1</v>
      </c>
      <c r="P114" s="141">
        <v>15</v>
      </c>
      <c r="Q114" s="141">
        <f t="shared" si="8"/>
        <v>15</v>
      </c>
      <c r="R114" s="141">
        <v>30</v>
      </c>
      <c r="S114" s="141"/>
      <c r="T114" s="144"/>
      <c r="U114" s="145"/>
      <c r="V114" s="142"/>
      <c r="W114" s="146">
        <f t="shared" si="7"/>
        <v>30</v>
      </c>
      <c r="X114" s="147"/>
      <c r="Y114" s="145">
        <f t="shared" si="9"/>
        <v>30</v>
      </c>
      <c r="Z114" s="129"/>
      <c r="AA114" s="129"/>
      <c r="AB114" s="129">
        <v>54</v>
      </c>
      <c r="AC114" s="110"/>
      <c r="AD114" s="86"/>
    </row>
    <row r="115" spans="1:30" s="48" customFormat="1" hidden="1">
      <c r="A115" s="149"/>
      <c r="B115" s="140" t="s">
        <v>156</v>
      </c>
      <c r="C115" s="141">
        <v>1</v>
      </c>
      <c r="D115" s="148"/>
      <c r="E115" s="142" t="s">
        <v>208</v>
      </c>
      <c r="F115" s="142"/>
      <c r="G115" s="142"/>
      <c r="H115" s="142"/>
      <c r="I115" s="142"/>
      <c r="J115" s="142"/>
      <c r="K115" s="142"/>
      <c r="L115" s="141"/>
      <c r="M115" s="143"/>
      <c r="N115" s="141"/>
      <c r="O115" s="141">
        <v>1</v>
      </c>
      <c r="P115" s="141">
        <v>15</v>
      </c>
      <c r="Q115" s="141">
        <f t="shared" si="8"/>
        <v>15</v>
      </c>
      <c r="R115" s="141">
        <v>30</v>
      </c>
      <c r="S115" s="141"/>
      <c r="T115" s="144"/>
      <c r="U115" s="145"/>
      <c r="V115" s="142"/>
      <c r="W115" s="146">
        <f t="shared" si="7"/>
        <v>30</v>
      </c>
      <c r="X115" s="147"/>
      <c r="Y115" s="145">
        <f t="shared" si="9"/>
        <v>30</v>
      </c>
      <c r="Z115" s="129"/>
      <c r="AA115" s="129"/>
      <c r="AB115" s="129">
        <v>54</v>
      </c>
      <c r="AC115" s="110"/>
      <c r="AD115" s="86"/>
    </row>
    <row r="116" spans="1:30" s="48" customFormat="1" hidden="1">
      <c r="A116" s="149"/>
      <c r="B116" s="140" t="s">
        <v>157</v>
      </c>
      <c r="C116" s="141">
        <v>1</v>
      </c>
      <c r="D116" s="148"/>
      <c r="E116" s="142" t="s">
        <v>208</v>
      </c>
      <c r="F116" s="142"/>
      <c r="G116" s="142"/>
      <c r="H116" s="142"/>
      <c r="I116" s="142"/>
      <c r="J116" s="142"/>
      <c r="K116" s="142"/>
      <c r="L116" s="141"/>
      <c r="M116" s="143"/>
      <c r="N116" s="141"/>
      <c r="O116" s="141">
        <v>1</v>
      </c>
      <c r="P116" s="141">
        <v>15</v>
      </c>
      <c r="Q116" s="141">
        <f t="shared" si="8"/>
        <v>15</v>
      </c>
      <c r="R116" s="141">
        <v>30</v>
      </c>
      <c r="S116" s="141"/>
      <c r="T116" s="144"/>
      <c r="U116" s="145"/>
      <c r="V116" s="142"/>
      <c r="W116" s="146">
        <f t="shared" si="7"/>
        <v>30</v>
      </c>
      <c r="X116" s="147"/>
      <c r="Y116" s="145">
        <f t="shared" si="9"/>
        <v>30</v>
      </c>
      <c r="Z116" s="129"/>
      <c r="AA116" s="129"/>
      <c r="AB116" s="129">
        <v>54</v>
      </c>
      <c r="AC116" s="110"/>
      <c r="AD116" s="86"/>
    </row>
    <row r="117" spans="1:30" s="48" customFormat="1" hidden="1">
      <c r="A117" s="149"/>
      <c r="B117" s="140" t="s">
        <v>158</v>
      </c>
      <c r="C117" s="141">
        <v>1</v>
      </c>
      <c r="D117" s="148"/>
      <c r="E117" s="142" t="s">
        <v>208</v>
      </c>
      <c r="F117" s="142"/>
      <c r="G117" s="142"/>
      <c r="H117" s="142"/>
      <c r="I117" s="142"/>
      <c r="J117" s="142"/>
      <c r="K117" s="142"/>
      <c r="L117" s="141"/>
      <c r="M117" s="143"/>
      <c r="N117" s="141"/>
      <c r="O117" s="141">
        <v>1</v>
      </c>
      <c r="P117" s="141">
        <v>15</v>
      </c>
      <c r="Q117" s="141">
        <f t="shared" si="8"/>
        <v>15</v>
      </c>
      <c r="R117" s="141">
        <v>30</v>
      </c>
      <c r="S117" s="141"/>
      <c r="T117" s="144"/>
      <c r="U117" s="145"/>
      <c r="V117" s="142"/>
      <c r="W117" s="146">
        <f t="shared" si="7"/>
        <v>30</v>
      </c>
      <c r="X117" s="147"/>
      <c r="Y117" s="145">
        <f t="shared" si="9"/>
        <v>30</v>
      </c>
      <c r="Z117" s="129"/>
      <c r="AA117" s="129"/>
      <c r="AB117" s="129">
        <v>54</v>
      </c>
      <c r="AC117" s="110"/>
      <c r="AD117" s="86"/>
    </row>
    <row r="118" spans="1:30" s="48" customFormat="1" hidden="1">
      <c r="A118" s="149"/>
      <c r="B118" s="140" t="s">
        <v>159</v>
      </c>
      <c r="C118" s="141">
        <v>1</v>
      </c>
      <c r="D118" s="148"/>
      <c r="E118" s="142" t="s">
        <v>208</v>
      </c>
      <c r="F118" s="142"/>
      <c r="G118" s="142"/>
      <c r="H118" s="142"/>
      <c r="I118" s="142"/>
      <c r="J118" s="142"/>
      <c r="K118" s="142"/>
      <c r="L118" s="141"/>
      <c r="M118" s="143"/>
      <c r="N118" s="141"/>
      <c r="O118" s="141">
        <v>1</v>
      </c>
      <c r="P118" s="141">
        <v>15</v>
      </c>
      <c r="Q118" s="141">
        <f t="shared" si="8"/>
        <v>15</v>
      </c>
      <c r="R118" s="141">
        <v>30</v>
      </c>
      <c r="S118" s="141"/>
      <c r="T118" s="144"/>
      <c r="U118" s="145"/>
      <c r="V118" s="142"/>
      <c r="W118" s="146">
        <f t="shared" si="7"/>
        <v>30</v>
      </c>
      <c r="X118" s="147"/>
      <c r="Y118" s="145">
        <f t="shared" si="9"/>
        <v>30</v>
      </c>
      <c r="Z118" s="129"/>
      <c r="AA118" s="129"/>
      <c r="AB118" s="129">
        <v>54</v>
      </c>
      <c r="AC118" s="110"/>
      <c r="AD118" s="86"/>
    </row>
    <row r="119" spans="1:30" s="48" customFormat="1" hidden="1">
      <c r="A119" s="149"/>
      <c r="B119" s="140" t="s">
        <v>160</v>
      </c>
      <c r="C119" s="141">
        <v>1</v>
      </c>
      <c r="D119" s="148"/>
      <c r="E119" s="142" t="s">
        <v>208</v>
      </c>
      <c r="F119" s="142"/>
      <c r="G119" s="142"/>
      <c r="H119" s="142"/>
      <c r="I119" s="142"/>
      <c r="J119" s="142"/>
      <c r="K119" s="142"/>
      <c r="L119" s="141"/>
      <c r="M119" s="143"/>
      <c r="N119" s="141"/>
      <c r="O119" s="141">
        <v>1</v>
      </c>
      <c r="P119" s="141">
        <v>15</v>
      </c>
      <c r="Q119" s="141">
        <f t="shared" si="8"/>
        <v>15</v>
      </c>
      <c r="R119" s="141">
        <v>30</v>
      </c>
      <c r="S119" s="141"/>
      <c r="T119" s="144"/>
      <c r="U119" s="145"/>
      <c r="V119" s="142"/>
      <c r="W119" s="146">
        <f t="shared" si="7"/>
        <v>30</v>
      </c>
      <c r="X119" s="147"/>
      <c r="Y119" s="145">
        <f t="shared" si="9"/>
        <v>30</v>
      </c>
      <c r="Z119" s="129"/>
      <c r="AA119" s="129"/>
      <c r="AB119" s="129">
        <v>54</v>
      </c>
      <c r="AC119" s="110"/>
      <c r="AD119" s="86"/>
    </row>
    <row r="120" spans="1:30" s="48" customFormat="1" hidden="1">
      <c r="A120" s="96"/>
      <c r="B120" s="46" t="s">
        <v>149</v>
      </c>
      <c r="C120" s="47">
        <v>1</v>
      </c>
      <c r="D120" s="92"/>
      <c r="E120" s="48" t="s">
        <v>210</v>
      </c>
      <c r="L120" s="47"/>
      <c r="M120" s="49"/>
      <c r="N120" s="47"/>
      <c r="O120" s="47">
        <v>1</v>
      </c>
      <c r="P120" s="47">
        <v>15</v>
      </c>
      <c r="Q120" s="47">
        <f t="shared" si="8"/>
        <v>15</v>
      </c>
      <c r="R120" s="47">
        <v>30</v>
      </c>
      <c r="S120" s="47"/>
      <c r="T120" s="50"/>
      <c r="U120" s="51"/>
      <c r="W120" s="52">
        <f t="shared" si="7"/>
        <v>30</v>
      </c>
      <c r="X120" s="90"/>
      <c r="Y120" s="51">
        <f t="shared" si="9"/>
        <v>30</v>
      </c>
      <c r="Z120" s="129"/>
      <c r="AA120" s="129"/>
      <c r="AB120" s="129">
        <v>54</v>
      </c>
      <c r="AC120" s="110"/>
      <c r="AD120" s="86"/>
    </row>
    <row r="121" spans="1:30" s="48" customFormat="1" hidden="1">
      <c r="A121" s="96"/>
      <c r="B121" s="46" t="s">
        <v>150</v>
      </c>
      <c r="C121" s="47">
        <v>1</v>
      </c>
      <c r="D121" s="92"/>
      <c r="E121" s="48" t="s">
        <v>210</v>
      </c>
      <c r="L121" s="47"/>
      <c r="M121" s="49"/>
      <c r="N121" s="47"/>
      <c r="O121" s="47">
        <v>1</v>
      </c>
      <c r="P121" s="47">
        <v>15</v>
      </c>
      <c r="Q121" s="47">
        <f t="shared" si="8"/>
        <v>15</v>
      </c>
      <c r="R121" s="47">
        <v>30</v>
      </c>
      <c r="S121" s="47"/>
      <c r="T121" s="50"/>
      <c r="U121" s="51"/>
      <c r="W121" s="52">
        <f t="shared" si="7"/>
        <v>30</v>
      </c>
      <c r="X121" s="90"/>
      <c r="Y121" s="51">
        <f t="shared" si="9"/>
        <v>30</v>
      </c>
      <c r="Z121" s="129"/>
      <c r="AA121" s="129"/>
      <c r="AB121" s="129">
        <v>54</v>
      </c>
      <c r="AC121" s="110"/>
      <c r="AD121" s="86"/>
    </row>
    <row r="122" spans="1:30" s="48" customFormat="1" hidden="1">
      <c r="A122" s="96"/>
      <c r="B122" s="46" t="s">
        <v>151</v>
      </c>
      <c r="C122" s="47">
        <v>1</v>
      </c>
      <c r="D122" s="92"/>
      <c r="E122" s="48" t="s">
        <v>210</v>
      </c>
      <c r="L122" s="47"/>
      <c r="M122" s="49"/>
      <c r="N122" s="47"/>
      <c r="O122" s="47">
        <v>1</v>
      </c>
      <c r="P122" s="47">
        <v>15</v>
      </c>
      <c r="Q122" s="47">
        <f t="shared" si="8"/>
        <v>15</v>
      </c>
      <c r="R122" s="47">
        <v>30</v>
      </c>
      <c r="S122" s="47"/>
      <c r="T122" s="50"/>
      <c r="U122" s="51"/>
      <c r="W122" s="52">
        <f t="shared" ref="W122:W176" si="10">IF(Q122=0,0,R122)</f>
        <v>30</v>
      </c>
      <c r="X122" s="90"/>
      <c r="Y122" s="51">
        <f t="shared" si="9"/>
        <v>30</v>
      </c>
      <c r="Z122" s="129"/>
      <c r="AA122" s="129"/>
      <c r="AB122" s="129">
        <v>54</v>
      </c>
      <c r="AC122" s="110"/>
      <c r="AD122" s="86"/>
    </row>
    <row r="123" spans="1:30" s="48" customFormat="1" hidden="1">
      <c r="A123" s="96"/>
      <c r="B123" s="46" t="s">
        <v>152</v>
      </c>
      <c r="C123" s="47">
        <v>1</v>
      </c>
      <c r="D123" s="92"/>
      <c r="E123" s="48" t="s">
        <v>210</v>
      </c>
      <c r="L123" s="47"/>
      <c r="M123" s="49"/>
      <c r="N123" s="47"/>
      <c r="O123" s="47">
        <v>1</v>
      </c>
      <c r="P123" s="47">
        <v>15</v>
      </c>
      <c r="Q123" s="47">
        <f t="shared" si="8"/>
        <v>15</v>
      </c>
      <c r="R123" s="47">
        <v>30</v>
      </c>
      <c r="S123" s="47"/>
      <c r="T123" s="50"/>
      <c r="U123" s="51"/>
      <c r="W123" s="52">
        <f t="shared" si="10"/>
        <v>30</v>
      </c>
      <c r="X123" s="90"/>
      <c r="Y123" s="51">
        <f t="shared" si="9"/>
        <v>30</v>
      </c>
      <c r="Z123" s="129"/>
      <c r="AA123" s="129"/>
      <c r="AB123" s="129">
        <v>54</v>
      </c>
      <c r="AC123" s="110"/>
      <c r="AD123" s="86"/>
    </row>
    <row r="124" spans="1:30" s="48" customFormat="1" hidden="1">
      <c r="A124" s="96"/>
      <c r="B124" s="46" t="s">
        <v>153</v>
      </c>
      <c r="C124" s="47">
        <v>1</v>
      </c>
      <c r="D124" s="92"/>
      <c r="E124" s="48" t="s">
        <v>210</v>
      </c>
      <c r="L124" s="47"/>
      <c r="M124" s="49"/>
      <c r="N124" s="47"/>
      <c r="O124" s="47">
        <v>1</v>
      </c>
      <c r="P124" s="47">
        <v>15</v>
      </c>
      <c r="Q124" s="47">
        <f t="shared" si="8"/>
        <v>15</v>
      </c>
      <c r="R124" s="47">
        <v>30</v>
      </c>
      <c r="S124" s="47"/>
      <c r="T124" s="50"/>
      <c r="U124" s="51"/>
      <c r="W124" s="52">
        <f t="shared" si="10"/>
        <v>30</v>
      </c>
      <c r="X124" s="90"/>
      <c r="Y124" s="51">
        <f t="shared" si="9"/>
        <v>30</v>
      </c>
      <c r="Z124" s="129"/>
      <c r="AA124" s="129"/>
      <c r="AB124" s="129">
        <v>54</v>
      </c>
      <c r="AC124" s="110"/>
      <c r="AD124" s="86"/>
    </row>
    <row r="125" spans="1:30" s="48" customFormat="1" hidden="1">
      <c r="A125" s="96"/>
      <c r="B125" s="46" t="s">
        <v>154</v>
      </c>
      <c r="C125" s="47">
        <v>1</v>
      </c>
      <c r="D125" s="92"/>
      <c r="E125" s="48" t="s">
        <v>210</v>
      </c>
      <c r="L125" s="47"/>
      <c r="M125" s="49"/>
      <c r="N125" s="47"/>
      <c r="O125" s="47">
        <v>1</v>
      </c>
      <c r="P125" s="47">
        <v>15</v>
      </c>
      <c r="Q125" s="47">
        <f t="shared" si="8"/>
        <v>15</v>
      </c>
      <c r="R125" s="47">
        <v>30</v>
      </c>
      <c r="S125" s="47"/>
      <c r="T125" s="50"/>
      <c r="U125" s="51"/>
      <c r="W125" s="52">
        <f t="shared" si="10"/>
        <v>30</v>
      </c>
      <c r="X125" s="90"/>
      <c r="Y125" s="51">
        <f t="shared" si="9"/>
        <v>30</v>
      </c>
      <c r="Z125" s="129"/>
      <c r="AA125" s="129"/>
      <c r="AB125" s="129">
        <v>54</v>
      </c>
      <c r="AC125" s="110"/>
      <c r="AD125" s="86"/>
    </row>
    <row r="126" spans="1:30" s="48" customFormat="1" hidden="1">
      <c r="A126" s="96"/>
      <c r="B126" s="46" t="s">
        <v>155</v>
      </c>
      <c r="C126" s="47">
        <v>1</v>
      </c>
      <c r="D126" s="92"/>
      <c r="E126" s="48" t="s">
        <v>210</v>
      </c>
      <c r="L126" s="47"/>
      <c r="M126" s="49"/>
      <c r="N126" s="47"/>
      <c r="O126" s="47">
        <v>1</v>
      </c>
      <c r="P126" s="47">
        <v>15</v>
      </c>
      <c r="Q126" s="47">
        <f t="shared" si="8"/>
        <v>15</v>
      </c>
      <c r="R126" s="47">
        <v>30</v>
      </c>
      <c r="S126" s="47"/>
      <c r="T126" s="50"/>
      <c r="U126" s="51"/>
      <c r="W126" s="52">
        <f t="shared" si="10"/>
        <v>30</v>
      </c>
      <c r="X126" s="90"/>
      <c r="Y126" s="51">
        <f t="shared" si="9"/>
        <v>30</v>
      </c>
      <c r="Z126" s="129"/>
      <c r="AA126" s="129"/>
      <c r="AB126" s="129">
        <v>54</v>
      </c>
      <c r="AC126" s="110"/>
      <c r="AD126" s="86"/>
    </row>
    <row r="127" spans="1:30" s="48" customFormat="1" hidden="1">
      <c r="A127" s="96"/>
      <c r="B127" s="46" t="s">
        <v>156</v>
      </c>
      <c r="C127" s="47">
        <v>1</v>
      </c>
      <c r="D127" s="92"/>
      <c r="E127" s="48" t="s">
        <v>210</v>
      </c>
      <c r="L127" s="47"/>
      <c r="M127" s="49"/>
      <c r="N127" s="47"/>
      <c r="O127" s="47">
        <v>1</v>
      </c>
      <c r="P127" s="47">
        <v>15</v>
      </c>
      <c r="Q127" s="47">
        <f t="shared" si="8"/>
        <v>15</v>
      </c>
      <c r="R127" s="47">
        <v>30</v>
      </c>
      <c r="S127" s="47"/>
      <c r="T127" s="50"/>
      <c r="U127" s="51"/>
      <c r="W127" s="52">
        <f t="shared" si="10"/>
        <v>30</v>
      </c>
      <c r="X127" s="90"/>
      <c r="Y127" s="51">
        <f t="shared" si="9"/>
        <v>30</v>
      </c>
      <c r="Z127" s="129"/>
      <c r="AA127" s="129"/>
      <c r="AB127" s="129">
        <v>54</v>
      </c>
      <c r="AC127" s="110"/>
      <c r="AD127" s="86"/>
    </row>
    <row r="128" spans="1:30" s="48" customFormat="1" hidden="1">
      <c r="A128" s="96"/>
      <c r="B128" s="46" t="s">
        <v>157</v>
      </c>
      <c r="C128" s="47">
        <v>1</v>
      </c>
      <c r="D128" s="92"/>
      <c r="E128" s="48" t="s">
        <v>210</v>
      </c>
      <c r="L128" s="47"/>
      <c r="M128" s="49"/>
      <c r="N128" s="47"/>
      <c r="O128" s="47">
        <v>1</v>
      </c>
      <c r="P128" s="47">
        <v>15</v>
      </c>
      <c r="Q128" s="47">
        <f t="shared" si="8"/>
        <v>15</v>
      </c>
      <c r="R128" s="47">
        <v>30</v>
      </c>
      <c r="S128" s="47"/>
      <c r="T128" s="50"/>
      <c r="U128" s="51"/>
      <c r="W128" s="52">
        <f t="shared" si="10"/>
        <v>30</v>
      </c>
      <c r="X128" s="90"/>
      <c r="Y128" s="51">
        <f t="shared" si="9"/>
        <v>30</v>
      </c>
      <c r="Z128" s="129"/>
      <c r="AA128" s="129"/>
      <c r="AB128" s="129">
        <v>54</v>
      </c>
      <c r="AC128" s="110"/>
      <c r="AD128" s="86"/>
    </row>
    <row r="129" spans="1:30" s="48" customFormat="1" hidden="1">
      <c r="A129" s="96"/>
      <c r="B129" s="46" t="s">
        <v>158</v>
      </c>
      <c r="C129" s="47">
        <v>1</v>
      </c>
      <c r="D129" s="92"/>
      <c r="E129" s="48" t="s">
        <v>210</v>
      </c>
      <c r="L129" s="47"/>
      <c r="M129" s="49"/>
      <c r="N129" s="47"/>
      <c r="O129" s="47">
        <v>1</v>
      </c>
      <c r="P129" s="47">
        <v>15</v>
      </c>
      <c r="Q129" s="47">
        <f t="shared" si="8"/>
        <v>15</v>
      </c>
      <c r="R129" s="47">
        <v>30</v>
      </c>
      <c r="S129" s="47"/>
      <c r="T129" s="50"/>
      <c r="U129" s="51"/>
      <c r="W129" s="52">
        <f t="shared" si="10"/>
        <v>30</v>
      </c>
      <c r="X129" s="90"/>
      <c r="Y129" s="51">
        <f t="shared" si="9"/>
        <v>30</v>
      </c>
      <c r="Z129" s="129"/>
      <c r="AA129" s="129"/>
      <c r="AB129" s="129">
        <v>54</v>
      </c>
      <c r="AC129" s="110"/>
      <c r="AD129" s="86"/>
    </row>
    <row r="130" spans="1:30" s="48" customFormat="1" hidden="1">
      <c r="A130" s="96"/>
      <c r="B130" s="46" t="s">
        <v>159</v>
      </c>
      <c r="C130" s="47">
        <v>1</v>
      </c>
      <c r="D130" s="92"/>
      <c r="E130" s="48" t="s">
        <v>210</v>
      </c>
      <c r="L130" s="47"/>
      <c r="M130" s="49"/>
      <c r="N130" s="47"/>
      <c r="O130" s="47">
        <v>1</v>
      </c>
      <c r="P130" s="47">
        <v>15</v>
      </c>
      <c r="Q130" s="47">
        <f t="shared" ref="Q130:Q193" si="11">P130-O130+1</f>
        <v>15</v>
      </c>
      <c r="R130" s="47">
        <v>30</v>
      </c>
      <c r="S130" s="47"/>
      <c r="T130" s="50"/>
      <c r="U130" s="51"/>
      <c r="W130" s="52">
        <f t="shared" si="10"/>
        <v>30</v>
      </c>
      <c r="X130" s="90"/>
      <c r="Y130" s="51">
        <f t="shared" si="9"/>
        <v>30</v>
      </c>
      <c r="Z130" s="129"/>
      <c r="AA130" s="129"/>
      <c r="AB130" s="129">
        <v>54</v>
      </c>
      <c r="AC130" s="110"/>
      <c r="AD130" s="86"/>
    </row>
    <row r="131" spans="1:30" s="48" customFormat="1" hidden="1">
      <c r="A131" s="96"/>
      <c r="B131" s="46" t="s">
        <v>160</v>
      </c>
      <c r="C131" s="47">
        <v>1</v>
      </c>
      <c r="D131" s="92"/>
      <c r="E131" s="48" t="s">
        <v>210</v>
      </c>
      <c r="L131" s="47"/>
      <c r="M131" s="49"/>
      <c r="N131" s="47"/>
      <c r="O131" s="47">
        <v>1</v>
      </c>
      <c r="P131" s="47">
        <v>15</v>
      </c>
      <c r="Q131" s="47">
        <f t="shared" si="11"/>
        <v>15</v>
      </c>
      <c r="R131" s="47">
        <v>30</v>
      </c>
      <c r="S131" s="47"/>
      <c r="T131" s="50"/>
      <c r="U131" s="51"/>
      <c r="W131" s="52">
        <f t="shared" si="10"/>
        <v>30</v>
      </c>
      <c r="X131" s="90"/>
      <c r="Y131" s="51">
        <f t="shared" si="9"/>
        <v>30</v>
      </c>
      <c r="Z131" s="129"/>
      <c r="AA131" s="129"/>
      <c r="AB131" s="129">
        <v>54</v>
      </c>
      <c r="AC131" s="110"/>
      <c r="AD131" s="86"/>
    </row>
    <row r="132" spans="1:30" s="48" customFormat="1" hidden="1">
      <c r="A132" s="149"/>
      <c r="B132" s="140" t="s">
        <v>149</v>
      </c>
      <c r="C132" s="141">
        <v>1</v>
      </c>
      <c r="D132" s="148"/>
      <c r="E132" s="142" t="s">
        <v>211</v>
      </c>
      <c r="F132" s="142"/>
      <c r="G132" s="142"/>
      <c r="H132" s="142"/>
      <c r="I132" s="142"/>
      <c r="J132" s="142"/>
      <c r="K132" s="142"/>
      <c r="L132" s="141"/>
      <c r="M132" s="143"/>
      <c r="N132" s="141"/>
      <c r="O132" s="141">
        <v>1</v>
      </c>
      <c r="P132" s="141">
        <v>15</v>
      </c>
      <c r="Q132" s="141">
        <f t="shared" si="11"/>
        <v>15</v>
      </c>
      <c r="R132" s="141">
        <v>30</v>
      </c>
      <c r="S132" s="141"/>
      <c r="T132" s="144"/>
      <c r="U132" s="145"/>
      <c r="V132" s="142"/>
      <c r="W132" s="146">
        <f t="shared" si="10"/>
        <v>30</v>
      </c>
      <c r="X132" s="147"/>
      <c r="Y132" s="145">
        <f t="shared" si="9"/>
        <v>30</v>
      </c>
      <c r="Z132" s="129"/>
      <c r="AA132" s="129"/>
      <c r="AB132" s="129">
        <v>54</v>
      </c>
      <c r="AC132" s="110"/>
      <c r="AD132" s="86"/>
    </row>
    <row r="133" spans="1:30" s="48" customFormat="1" hidden="1">
      <c r="A133" s="149"/>
      <c r="B133" s="140" t="s">
        <v>150</v>
      </c>
      <c r="C133" s="141">
        <v>1</v>
      </c>
      <c r="D133" s="148"/>
      <c r="E133" s="142" t="s">
        <v>211</v>
      </c>
      <c r="F133" s="142"/>
      <c r="G133" s="142"/>
      <c r="H133" s="142"/>
      <c r="I133" s="142"/>
      <c r="J133" s="142"/>
      <c r="K133" s="142"/>
      <c r="L133" s="141"/>
      <c r="M133" s="143"/>
      <c r="N133" s="141"/>
      <c r="O133" s="141">
        <v>1</v>
      </c>
      <c r="P133" s="141">
        <v>15</v>
      </c>
      <c r="Q133" s="141">
        <f t="shared" si="11"/>
        <v>15</v>
      </c>
      <c r="R133" s="141">
        <v>30</v>
      </c>
      <c r="S133" s="141"/>
      <c r="T133" s="144"/>
      <c r="U133" s="145"/>
      <c r="V133" s="142"/>
      <c r="W133" s="146">
        <f t="shared" si="10"/>
        <v>30</v>
      </c>
      <c r="X133" s="147"/>
      <c r="Y133" s="145">
        <f t="shared" si="9"/>
        <v>30</v>
      </c>
      <c r="Z133" s="129"/>
      <c r="AA133" s="129"/>
      <c r="AB133" s="129">
        <v>54</v>
      </c>
      <c r="AC133" s="110"/>
      <c r="AD133" s="86"/>
    </row>
    <row r="134" spans="1:30" s="48" customFormat="1" hidden="1">
      <c r="A134" s="149"/>
      <c r="B134" s="140" t="s">
        <v>151</v>
      </c>
      <c r="C134" s="141">
        <v>1</v>
      </c>
      <c r="D134" s="148"/>
      <c r="E134" s="142" t="s">
        <v>211</v>
      </c>
      <c r="F134" s="142"/>
      <c r="G134" s="142"/>
      <c r="H134" s="142"/>
      <c r="I134" s="142"/>
      <c r="J134" s="142"/>
      <c r="K134" s="142"/>
      <c r="L134" s="141"/>
      <c r="M134" s="143"/>
      <c r="N134" s="141"/>
      <c r="O134" s="141">
        <v>1</v>
      </c>
      <c r="P134" s="141">
        <v>15</v>
      </c>
      <c r="Q134" s="141">
        <f t="shared" si="11"/>
        <v>15</v>
      </c>
      <c r="R134" s="141">
        <v>30</v>
      </c>
      <c r="S134" s="141"/>
      <c r="T134" s="144"/>
      <c r="U134" s="145"/>
      <c r="V134" s="142"/>
      <c r="W134" s="146">
        <f t="shared" si="10"/>
        <v>30</v>
      </c>
      <c r="X134" s="147"/>
      <c r="Y134" s="145">
        <f t="shared" si="9"/>
        <v>30</v>
      </c>
      <c r="Z134" s="129"/>
      <c r="AA134" s="129"/>
      <c r="AB134" s="129">
        <v>54</v>
      </c>
      <c r="AC134" s="110"/>
      <c r="AD134" s="86"/>
    </row>
    <row r="135" spans="1:30" s="48" customFormat="1" hidden="1">
      <c r="A135" s="149"/>
      <c r="B135" s="140" t="s">
        <v>152</v>
      </c>
      <c r="C135" s="141">
        <v>1</v>
      </c>
      <c r="D135" s="148"/>
      <c r="E135" s="142" t="s">
        <v>211</v>
      </c>
      <c r="F135" s="142"/>
      <c r="G135" s="142"/>
      <c r="H135" s="142"/>
      <c r="I135" s="142"/>
      <c r="J135" s="142"/>
      <c r="K135" s="142"/>
      <c r="L135" s="141"/>
      <c r="M135" s="143"/>
      <c r="N135" s="141"/>
      <c r="O135" s="141">
        <v>1</v>
      </c>
      <c r="P135" s="141">
        <v>15</v>
      </c>
      <c r="Q135" s="141">
        <f t="shared" si="11"/>
        <v>15</v>
      </c>
      <c r="R135" s="141">
        <v>30</v>
      </c>
      <c r="S135" s="141"/>
      <c r="T135" s="144"/>
      <c r="U135" s="145"/>
      <c r="V135" s="142"/>
      <c r="W135" s="146">
        <f t="shared" si="10"/>
        <v>30</v>
      </c>
      <c r="X135" s="147"/>
      <c r="Y135" s="145">
        <f t="shared" si="9"/>
        <v>30</v>
      </c>
      <c r="Z135" s="129"/>
      <c r="AA135" s="129"/>
      <c r="AB135" s="129">
        <v>54</v>
      </c>
      <c r="AC135" s="110"/>
      <c r="AD135" s="86"/>
    </row>
    <row r="136" spans="1:30" s="48" customFormat="1" hidden="1">
      <c r="A136" s="149"/>
      <c r="B136" s="140" t="s">
        <v>153</v>
      </c>
      <c r="C136" s="141">
        <v>1</v>
      </c>
      <c r="D136" s="148"/>
      <c r="E136" s="142" t="s">
        <v>211</v>
      </c>
      <c r="F136" s="142"/>
      <c r="G136" s="142"/>
      <c r="H136" s="142"/>
      <c r="I136" s="142"/>
      <c r="J136" s="142"/>
      <c r="K136" s="142"/>
      <c r="L136" s="141"/>
      <c r="M136" s="143"/>
      <c r="N136" s="141"/>
      <c r="O136" s="141">
        <v>1</v>
      </c>
      <c r="P136" s="141">
        <v>15</v>
      </c>
      <c r="Q136" s="141">
        <f t="shared" si="11"/>
        <v>15</v>
      </c>
      <c r="R136" s="141">
        <v>30</v>
      </c>
      <c r="S136" s="141"/>
      <c r="T136" s="144"/>
      <c r="U136" s="145"/>
      <c r="V136" s="142"/>
      <c r="W136" s="146">
        <f t="shared" si="10"/>
        <v>30</v>
      </c>
      <c r="X136" s="147"/>
      <c r="Y136" s="145">
        <f t="shared" si="9"/>
        <v>30</v>
      </c>
      <c r="Z136" s="129"/>
      <c r="AA136" s="129"/>
      <c r="AB136" s="129">
        <v>54</v>
      </c>
      <c r="AC136" s="110"/>
      <c r="AD136" s="86"/>
    </row>
    <row r="137" spans="1:30" s="48" customFormat="1" hidden="1">
      <c r="A137" s="149"/>
      <c r="B137" s="140" t="s">
        <v>154</v>
      </c>
      <c r="C137" s="141">
        <v>1</v>
      </c>
      <c r="D137" s="148"/>
      <c r="E137" s="142" t="s">
        <v>211</v>
      </c>
      <c r="F137" s="142"/>
      <c r="G137" s="142"/>
      <c r="H137" s="142"/>
      <c r="I137" s="142"/>
      <c r="J137" s="142"/>
      <c r="K137" s="142"/>
      <c r="L137" s="141"/>
      <c r="M137" s="143"/>
      <c r="N137" s="141"/>
      <c r="O137" s="141">
        <v>1</v>
      </c>
      <c r="P137" s="141">
        <v>15</v>
      </c>
      <c r="Q137" s="141">
        <f t="shared" si="11"/>
        <v>15</v>
      </c>
      <c r="R137" s="141">
        <v>30</v>
      </c>
      <c r="S137" s="141"/>
      <c r="T137" s="144"/>
      <c r="U137" s="145"/>
      <c r="V137" s="142"/>
      <c r="W137" s="146">
        <f t="shared" si="10"/>
        <v>30</v>
      </c>
      <c r="X137" s="147"/>
      <c r="Y137" s="145">
        <f t="shared" si="9"/>
        <v>30</v>
      </c>
      <c r="Z137" s="129"/>
      <c r="AA137" s="129"/>
      <c r="AB137" s="129">
        <v>54</v>
      </c>
      <c r="AC137" s="110"/>
      <c r="AD137" s="86"/>
    </row>
    <row r="138" spans="1:30" s="48" customFormat="1" hidden="1">
      <c r="A138" s="149"/>
      <c r="B138" s="140" t="s">
        <v>155</v>
      </c>
      <c r="C138" s="141">
        <v>1</v>
      </c>
      <c r="D138" s="148"/>
      <c r="E138" s="142" t="s">
        <v>211</v>
      </c>
      <c r="F138" s="142"/>
      <c r="G138" s="142"/>
      <c r="H138" s="142"/>
      <c r="I138" s="142"/>
      <c r="J138" s="142"/>
      <c r="K138" s="142"/>
      <c r="L138" s="141"/>
      <c r="M138" s="143"/>
      <c r="N138" s="141"/>
      <c r="O138" s="141">
        <v>1</v>
      </c>
      <c r="P138" s="141">
        <v>15</v>
      </c>
      <c r="Q138" s="141">
        <f t="shared" si="11"/>
        <v>15</v>
      </c>
      <c r="R138" s="141">
        <v>30</v>
      </c>
      <c r="S138" s="141"/>
      <c r="T138" s="144"/>
      <c r="U138" s="145"/>
      <c r="V138" s="142"/>
      <c r="W138" s="146">
        <f t="shared" si="10"/>
        <v>30</v>
      </c>
      <c r="X138" s="147"/>
      <c r="Y138" s="145">
        <f t="shared" si="9"/>
        <v>30</v>
      </c>
      <c r="Z138" s="129"/>
      <c r="AA138" s="129"/>
      <c r="AB138" s="129">
        <v>54</v>
      </c>
      <c r="AC138" s="110"/>
      <c r="AD138" s="86"/>
    </row>
    <row r="139" spans="1:30" s="48" customFormat="1" hidden="1">
      <c r="A139" s="149"/>
      <c r="B139" s="140" t="s">
        <v>156</v>
      </c>
      <c r="C139" s="141">
        <v>1</v>
      </c>
      <c r="D139" s="148"/>
      <c r="E139" s="142" t="s">
        <v>211</v>
      </c>
      <c r="F139" s="142"/>
      <c r="G139" s="142"/>
      <c r="H139" s="142"/>
      <c r="I139" s="142"/>
      <c r="J139" s="142"/>
      <c r="K139" s="142"/>
      <c r="L139" s="141"/>
      <c r="M139" s="143"/>
      <c r="N139" s="141"/>
      <c r="O139" s="141">
        <v>1</v>
      </c>
      <c r="P139" s="141">
        <v>15</v>
      </c>
      <c r="Q139" s="141">
        <f t="shared" si="11"/>
        <v>15</v>
      </c>
      <c r="R139" s="141">
        <v>30</v>
      </c>
      <c r="S139" s="141"/>
      <c r="T139" s="144"/>
      <c r="U139" s="145"/>
      <c r="V139" s="142"/>
      <c r="W139" s="146">
        <f t="shared" si="10"/>
        <v>30</v>
      </c>
      <c r="X139" s="147"/>
      <c r="Y139" s="145">
        <f t="shared" si="9"/>
        <v>30</v>
      </c>
      <c r="Z139" s="129"/>
      <c r="AA139" s="129"/>
      <c r="AB139" s="129">
        <v>54</v>
      </c>
      <c r="AC139" s="110"/>
      <c r="AD139" s="86"/>
    </row>
    <row r="140" spans="1:30" s="48" customFormat="1" hidden="1">
      <c r="A140" s="149"/>
      <c r="B140" s="140" t="s">
        <v>157</v>
      </c>
      <c r="C140" s="141">
        <v>1</v>
      </c>
      <c r="D140" s="148"/>
      <c r="E140" s="142" t="s">
        <v>211</v>
      </c>
      <c r="F140" s="142"/>
      <c r="G140" s="142"/>
      <c r="H140" s="142"/>
      <c r="I140" s="142"/>
      <c r="J140" s="142"/>
      <c r="K140" s="142"/>
      <c r="L140" s="141"/>
      <c r="M140" s="143"/>
      <c r="N140" s="141"/>
      <c r="O140" s="141">
        <v>1</v>
      </c>
      <c r="P140" s="141">
        <v>15</v>
      </c>
      <c r="Q140" s="141">
        <f t="shared" si="11"/>
        <v>15</v>
      </c>
      <c r="R140" s="141">
        <v>30</v>
      </c>
      <c r="S140" s="141"/>
      <c r="T140" s="144"/>
      <c r="U140" s="145"/>
      <c r="V140" s="142"/>
      <c r="W140" s="146">
        <f t="shared" si="10"/>
        <v>30</v>
      </c>
      <c r="X140" s="147"/>
      <c r="Y140" s="145">
        <f t="shared" si="9"/>
        <v>30</v>
      </c>
      <c r="Z140" s="129"/>
      <c r="AA140" s="129"/>
      <c r="AB140" s="129">
        <v>54</v>
      </c>
      <c r="AC140" s="110"/>
      <c r="AD140" s="86"/>
    </row>
    <row r="141" spans="1:30" s="48" customFormat="1" hidden="1">
      <c r="A141" s="149"/>
      <c r="B141" s="140" t="s">
        <v>158</v>
      </c>
      <c r="C141" s="141">
        <v>1</v>
      </c>
      <c r="D141" s="148"/>
      <c r="E141" s="142" t="s">
        <v>211</v>
      </c>
      <c r="F141" s="142"/>
      <c r="G141" s="142"/>
      <c r="H141" s="142"/>
      <c r="I141" s="142"/>
      <c r="J141" s="142"/>
      <c r="K141" s="142"/>
      <c r="L141" s="141"/>
      <c r="M141" s="143"/>
      <c r="N141" s="141"/>
      <c r="O141" s="141">
        <v>1</v>
      </c>
      <c r="P141" s="141">
        <v>15</v>
      </c>
      <c r="Q141" s="141">
        <f t="shared" si="11"/>
        <v>15</v>
      </c>
      <c r="R141" s="141">
        <v>30</v>
      </c>
      <c r="S141" s="141"/>
      <c r="T141" s="144"/>
      <c r="U141" s="145"/>
      <c r="V141" s="142"/>
      <c r="W141" s="146">
        <f t="shared" si="10"/>
        <v>30</v>
      </c>
      <c r="X141" s="147"/>
      <c r="Y141" s="145">
        <f t="shared" si="9"/>
        <v>30</v>
      </c>
      <c r="Z141" s="129"/>
      <c r="AA141" s="129"/>
      <c r="AB141" s="129">
        <v>54</v>
      </c>
      <c r="AC141" s="110"/>
      <c r="AD141" s="86"/>
    </row>
    <row r="142" spans="1:30" s="48" customFormat="1" hidden="1">
      <c r="A142" s="149"/>
      <c r="B142" s="140" t="s">
        <v>159</v>
      </c>
      <c r="C142" s="141">
        <v>1</v>
      </c>
      <c r="D142" s="148"/>
      <c r="E142" s="142" t="s">
        <v>211</v>
      </c>
      <c r="F142" s="142"/>
      <c r="G142" s="142"/>
      <c r="H142" s="142"/>
      <c r="I142" s="142"/>
      <c r="J142" s="142"/>
      <c r="K142" s="142"/>
      <c r="L142" s="141"/>
      <c r="M142" s="143"/>
      <c r="N142" s="141"/>
      <c r="O142" s="141">
        <v>1</v>
      </c>
      <c r="P142" s="141">
        <v>15</v>
      </c>
      <c r="Q142" s="141">
        <f t="shared" si="11"/>
        <v>15</v>
      </c>
      <c r="R142" s="141">
        <v>30</v>
      </c>
      <c r="S142" s="141"/>
      <c r="T142" s="144"/>
      <c r="U142" s="145"/>
      <c r="V142" s="142"/>
      <c r="W142" s="146">
        <f t="shared" si="10"/>
        <v>30</v>
      </c>
      <c r="X142" s="147"/>
      <c r="Y142" s="145">
        <f t="shared" si="9"/>
        <v>30</v>
      </c>
      <c r="Z142" s="129"/>
      <c r="AA142" s="129"/>
      <c r="AB142" s="129">
        <v>54</v>
      </c>
      <c r="AC142" s="110"/>
      <c r="AD142" s="86"/>
    </row>
    <row r="143" spans="1:30" s="48" customFormat="1" hidden="1">
      <c r="A143" s="149"/>
      <c r="B143" s="140" t="s">
        <v>160</v>
      </c>
      <c r="C143" s="141">
        <v>1</v>
      </c>
      <c r="D143" s="148"/>
      <c r="E143" s="142" t="s">
        <v>211</v>
      </c>
      <c r="F143" s="142"/>
      <c r="G143" s="142"/>
      <c r="H143" s="142"/>
      <c r="I143" s="142"/>
      <c r="J143" s="142"/>
      <c r="K143" s="142"/>
      <c r="L143" s="141"/>
      <c r="M143" s="143"/>
      <c r="N143" s="141"/>
      <c r="O143" s="141">
        <v>1</v>
      </c>
      <c r="P143" s="141">
        <v>15</v>
      </c>
      <c r="Q143" s="141">
        <f t="shared" si="11"/>
        <v>15</v>
      </c>
      <c r="R143" s="141">
        <v>30</v>
      </c>
      <c r="S143" s="141"/>
      <c r="T143" s="144"/>
      <c r="U143" s="145"/>
      <c r="V143" s="142"/>
      <c r="W143" s="146">
        <f t="shared" si="10"/>
        <v>30</v>
      </c>
      <c r="X143" s="147"/>
      <c r="Y143" s="145">
        <f t="shared" si="9"/>
        <v>30</v>
      </c>
      <c r="Z143" s="129"/>
      <c r="AA143" s="129"/>
      <c r="AB143" s="129">
        <v>54</v>
      </c>
      <c r="AC143" s="110"/>
      <c r="AD143" s="86"/>
    </row>
    <row r="144" spans="1:30" s="14" customFormat="1" hidden="1">
      <c r="A144" s="111"/>
      <c r="B144" s="8" t="s">
        <v>200</v>
      </c>
      <c r="C144" s="9">
        <v>1</v>
      </c>
      <c r="D144" s="10"/>
      <c r="E144" s="14" t="s">
        <v>212</v>
      </c>
      <c r="L144" s="9"/>
      <c r="M144" s="11"/>
      <c r="N144" s="9"/>
      <c r="O144" s="9">
        <v>1</v>
      </c>
      <c r="P144" s="9">
        <v>15</v>
      </c>
      <c r="Q144" s="9">
        <f t="shared" si="11"/>
        <v>15</v>
      </c>
      <c r="R144" s="9">
        <v>30</v>
      </c>
      <c r="S144" s="9"/>
      <c r="T144" s="12"/>
      <c r="U144" s="13"/>
      <c r="W144" s="15">
        <f t="shared" si="10"/>
        <v>30</v>
      </c>
      <c r="X144" s="16"/>
      <c r="Y144" s="13">
        <f t="shared" si="9"/>
        <v>30</v>
      </c>
      <c r="Z144" s="150"/>
      <c r="AA144" s="150"/>
      <c r="AB144" s="150">
        <v>54</v>
      </c>
      <c r="AC144" s="109"/>
      <c r="AD144" s="112"/>
    </row>
    <row r="145" spans="1:30" s="14" customFormat="1" hidden="1">
      <c r="A145" s="111"/>
      <c r="B145" s="8" t="s">
        <v>201</v>
      </c>
      <c r="C145" s="9">
        <v>1</v>
      </c>
      <c r="D145" s="10"/>
      <c r="E145" s="14" t="s">
        <v>212</v>
      </c>
      <c r="L145" s="9"/>
      <c r="M145" s="11"/>
      <c r="N145" s="9"/>
      <c r="O145" s="9">
        <v>1</v>
      </c>
      <c r="P145" s="9">
        <v>15</v>
      </c>
      <c r="Q145" s="9">
        <f t="shared" si="11"/>
        <v>15</v>
      </c>
      <c r="R145" s="9">
        <v>30</v>
      </c>
      <c r="S145" s="9"/>
      <c r="T145" s="12"/>
      <c r="U145" s="13"/>
      <c r="W145" s="15">
        <f t="shared" si="10"/>
        <v>30</v>
      </c>
      <c r="X145" s="16"/>
      <c r="Y145" s="13">
        <f t="shared" si="9"/>
        <v>30</v>
      </c>
      <c r="Z145" s="150"/>
      <c r="AA145" s="150"/>
      <c r="AB145" s="150">
        <v>54</v>
      </c>
      <c r="AC145" s="109"/>
      <c r="AD145" s="112"/>
    </row>
    <row r="146" spans="1:30" s="14" customFormat="1" hidden="1">
      <c r="A146" s="111"/>
      <c r="B146" s="8" t="s">
        <v>202</v>
      </c>
      <c r="C146" s="9">
        <v>1</v>
      </c>
      <c r="D146" s="10"/>
      <c r="E146" s="14" t="s">
        <v>212</v>
      </c>
      <c r="L146" s="9"/>
      <c r="M146" s="11"/>
      <c r="N146" s="9"/>
      <c r="O146" s="9">
        <v>1</v>
      </c>
      <c r="P146" s="9">
        <v>15</v>
      </c>
      <c r="Q146" s="9">
        <f t="shared" si="11"/>
        <v>15</v>
      </c>
      <c r="R146" s="9">
        <v>30</v>
      </c>
      <c r="S146" s="9"/>
      <c r="T146" s="12"/>
      <c r="U146" s="13"/>
      <c r="W146" s="15">
        <f t="shared" si="10"/>
        <v>30</v>
      </c>
      <c r="X146" s="16"/>
      <c r="Y146" s="13">
        <f t="shared" si="9"/>
        <v>30</v>
      </c>
      <c r="Z146" s="150"/>
      <c r="AA146" s="150"/>
      <c r="AB146" s="150">
        <v>54</v>
      </c>
      <c r="AC146" s="109"/>
      <c r="AD146" s="112"/>
    </row>
    <row r="147" spans="1:30" s="14" customFormat="1" hidden="1">
      <c r="A147" s="111"/>
      <c r="B147" s="8" t="s">
        <v>203</v>
      </c>
      <c r="C147" s="9">
        <v>1</v>
      </c>
      <c r="D147" s="10"/>
      <c r="E147" s="14" t="s">
        <v>212</v>
      </c>
      <c r="L147" s="9"/>
      <c r="M147" s="11"/>
      <c r="N147" s="9"/>
      <c r="O147" s="9">
        <v>1</v>
      </c>
      <c r="P147" s="9">
        <v>15</v>
      </c>
      <c r="Q147" s="9">
        <f t="shared" si="11"/>
        <v>15</v>
      </c>
      <c r="R147" s="9">
        <v>30</v>
      </c>
      <c r="S147" s="9"/>
      <c r="T147" s="12"/>
      <c r="U147" s="13"/>
      <c r="W147" s="15">
        <f t="shared" si="10"/>
        <v>30</v>
      </c>
      <c r="X147" s="16"/>
      <c r="Y147" s="13">
        <f t="shared" si="9"/>
        <v>30</v>
      </c>
      <c r="Z147" s="150"/>
      <c r="AA147" s="150"/>
      <c r="AB147" s="150">
        <v>54</v>
      </c>
      <c r="AC147" s="109"/>
      <c r="AD147" s="112"/>
    </row>
    <row r="148" spans="1:30" s="14" customFormat="1" hidden="1">
      <c r="A148" s="111"/>
      <c r="B148" s="8" t="s">
        <v>204</v>
      </c>
      <c r="C148" s="9">
        <v>1</v>
      </c>
      <c r="D148" s="10"/>
      <c r="E148" s="14" t="s">
        <v>212</v>
      </c>
      <c r="L148" s="9"/>
      <c r="M148" s="11"/>
      <c r="N148" s="9"/>
      <c r="O148" s="9">
        <v>1</v>
      </c>
      <c r="P148" s="9">
        <v>15</v>
      </c>
      <c r="Q148" s="9">
        <f t="shared" si="11"/>
        <v>15</v>
      </c>
      <c r="R148" s="9">
        <v>30</v>
      </c>
      <c r="S148" s="9"/>
      <c r="T148" s="12"/>
      <c r="U148" s="13"/>
      <c r="W148" s="15">
        <f t="shared" si="10"/>
        <v>30</v>
      </c>
      <c r="X148" s="16"/>
      <c r="Y148" s="13">
        <f t="shared" si="9"/>
        <v>30</v>
      </c>
      <c r="Z148" s="150"/>
      <c r="AA148" s="150"/>
      <c r="AB148" s="150">
        <v>54</v>
      </c>
      <c r="AC148" s="109"/>
      <c r="AD148" s="112"/>
    </row>
    <row r="149" spans="1:30" s="14" customFormat="1" hidden="1">
      <c r="A149" s="111"/>
      <c r="B149" s="8" t="s">
        <v>206</v>
      </c>
      <c r="C149" s="9">
        <v>1</v>
      </c>
      <c r="D149" s="10"/>
      <c r="E149" s="14" t="s">
        <v>212</v>
      </c>
      <c r="L149" s="9"/>
      <c r="M149" s="11"/>
      <c r="N149" s="9"/>
      <c r="O149" s="9">
        <v>1</v>
      </c>
      <c r="P149" s="9">
        <v>15</v>
      </c>
      <c r="Q149" s="9">
        <f t="shared" si="11"/>
        <v>15</v>
      </c>
      <c r="R149" s="9">
        <v>30</v>
      </c>
      <c r="S149" s="9"/>
      <c r="T149" s="12"/>
      <c r="U149" s="13"/>
      <c r="W149" s="15">
        <f t="shared" si="10"/>
        <v>30</v>
      </c>
      <c r="X149" s="16"/>
      <c r="Y149" s="13">
        <f t="shared" si="9"/>
        <v>30</v>
      </c>
      <c r="Z149" s="150"/>
      <c r="AA149" s="150"/>
      <c r="AB149" s="150">
        <v>54</v>
      </c>
      <c r="AC149" s="109"/>
      <c r="AD149" s="112"/>
    </row>
    <row r="150" spans="1:30" s="48" customFormat="1" hidden="1">
      <c r="A150" s="149"/>
      <c r="B150" s="140" t="s">
        <v>200</v>
      </c>
      <c r="C150" s="141">
        <v>1</v>
      </c>
      <c r="D150" s="148"/>
      <c r="E150" s="142" t="s">
        <v>214</v>
      </c>
      <c r="F150" s="142"/>
      <c r="G150" s="142"/>
      <c r="H150" s="142"/>
      <c r="I150" s="142"/>
      <c r="J150" s="142"/>
      <c r="K150" s="142"/>
      <c r="L150" s="141"/>
      <c r="M150" s="143"/>
      <c r="N150" s="141"/>
      <c r="O150" s="141">
        <v>1</v>
      </c>
      <c r="P150" s="141">
        <v>15</v>
      </c>
      <c r="Q150" s="141">
        <f t="shared" si="11"/>
        <v>15</v>
      </c>
      <c r="R150" s="141">
        <v>30</v>
      </c>
      <c r="S150" s="141"/>
      <c r="T150" s="144"/>
      <c r="U150" s="145"/>
      <c r="V150" s="142"/>
      <c r="W150" s="146">
        <f t="shared" si="10"/>
        <v>30</v>
      </c>
      <c r="X150" s="147"/>
      <c r="Y150" s="145">
        <f t="shared" si="9"/>
        <v>30</v>
      </c>
      <c r="Z150" s="129"/>
      <c r="AA150" s="129"/>
      <c r="AB150" s="129">
        <v>54</v>
      </c>
      <c r="AC150" s="110"/>
      <c r="AD150" s="86"/>
    </row>
    <row r="151" spans="1:30" s="48" customFormat="1" hidden="1">
      <c r="A151" s="149"/>
      <c r="B151" s="140" t="s">
        <v>201</v>
      </c>
      <c r="C151" s="141">
        <v>1</v>
      </c>
      <c r="D151" s="148"/>
      <c r="E151" s="142" t="s">
        <v>214</v>
      </c>
      <c r="F151" s="142"/>
      <c r="G151" s="142"/>
      <c r="H151" s="142"/>
      <c r="I151" s="142"/>
      <c r="J151" s="142"/>
      <c r="K151" s="142"/>
      <c r="L151" s="141"/>
      <c r="M151" s="143"/>
      <c r="N151" s="141"/>
      <c r="O151" s="141">
        <v>1</v>
      </c>
      <c r="P151" s="141">
        <v>15</v>
      </c>
      <c r="Q151" s="141">
        <f t="shared" si="11"/>
        <v>15</v>
      </c>
      <c r="R151" s="141">
        <v>30</v>
      </c>
      <c r="S151" s="141"/>
      <c r="T151" s="144"/>
      <c r="U151" s="145"/>
      <c r="V151" s="142"/>
      <c r="W151" s="146">
        <f t="shared" si="10"/>
        <v>30</v>
      </c>
      <c r="X151" s="147"/>
      <c r="Y151" s="145">
        <f t="shared" si="9"/>
        <v>30</v>
      </c>
      <c r="Z151" s="129"/>
      <c r="AA151" s="129"/>
      <c r="AB151" s="129">
        <v>54</v>
      </c>
      <c r="AC151" s="110"/>
      <c r="AD151" s="86"/>
    </row>
    <row r="152" spans="1:30" s="48" customFormat="1" hidden="1">
      <c r="A152" s="149"/>
      <c r="B152" s="140" t="s">
        <v>202</v>
      </c>
      <c r="C152" s="141">
        <v>1</v>
      </c>
      <c r="D152" s="148"/>
      <c r="E152" s="142" t="s">
        <v>214</v>
      </c>
      <c r="F152" s="142"/>
      <c r="G152" s="142"/>
      <c r="H152" s="142"/>
      <c r="I152" s="142"/>
      <c r="J152" s="142"/>
      <c r="K152" s="142"/>
      <c r="L152" s="141"/>
      <c r="M152" s="143"/>
      <c r="N152" s="141"/>
      <c r="O152" s="141">
        <v>1</v>
      </c>
      <c r="P152" s="141">
        <v>15</v>
      </c>
      <c r="Q152" s="141">
        <f t="shared" si="11"/>
        <v>15</v>
      </c>
      <c r="R152" s="141">
        <v>30</v>
      </c>
      <c r="S152" s="141"/>
      <c r="T152" s="144"/>
      <c r="U152" s="145"/>
      <c r="V152" s="142"/>
      <c r="W152" s="146">
        <f t="shared" si="10"/>
        <v>30</v>
      </c>
      <c r="X152" s="147"/>
      <c r="Y152" s="145">
        <f t="shared" si="9"/>
        <v>30</v>
      </c>
      <c r="Z152" s="129"/>
      <c r="AA152" s="129"/>
      <c r="AB152" s="129">
        <v>54</v>
      </c>
      <c r="AC152" s="110"/>
      <c r="AD152" s="86"/>
    </row>
    <row r="153" spans="1:30" s="48" customFormat="1" hidden="1">
      <c r="A153" s="149"/>
      <c r="B153" s="140" t="s">
        <v>203</v>
      </c>
      <c r="C153" s="141">
        <v>1</v>
      </c>
      <c r="D153" s="148"/>
      <c r="E153" s="142" t="s">
        <v>214</v>
      </c>
      <c r="F153" s="142"/>
      <c r="G153" s="142"/>
      <c r="H153" s="142"/>
      <c r="I153" s="142"/>
      <c r="J153" s="142"/>
      <c r="K153" s="142"/>
      <c r="L153" s="141"/>
      <c r="M153" s="143"/>
      <c r="N153" s="141"/>
      <c r="O153" s="141">
        <v>1</v>
      </c>
      <c r="P153" s="141">
        <v>15</v>
      </c>
      <c r="Q153" s="141">
        <f t="shared" si="11"/>
        <v>15</v>
      </c>
      <c r="R153" s="141">
        <v>30</v>
      </c>
      <c r="S153" s="141"/>
      <c r="T153" s="144"/>
      <c r="U153" s="145"/>
      <c r="V153" s="142"/>
      <c r="W153" s="146">
        <f t="shared" si="10"/>
        <v>30</v>
      </c>
      <c r="X153" s="147"/>
      <c r="Y153" s="145">
        <f t="shared" si="9"/>
        <v>30</v>
      </c>
      <c r="Z153" s="129"/>
      <c r="AA153" s="129"/>
      <c r="AB153" s="129">
        <v>54</v>
      </c>
      <c r="AC153" s="110"/>
      <c r="AD153" s="86"/>
    </row>
    <row r="154" spans="1:30" s="48" customFormat="1" hidden="1">
      <c r="A154" s="149"/>
      <c r="B154" s="140" t="s">
        <v>204</v>
      </c>
      <c r="C154" s="141">
        <v>1</v>
      </c>
      <c r="D154" s="148"/>
      <c r="E154" s="142" t="s">
        <v>214</v>
      </c>
      <c r="F154" s="142"/>
      <c r="G154" s="142"/>
      <c r="H154" s="142"/>
      <c r="I154" s="142"/>
      <c r="J154" s="142"/>
      <c r="K154" s="142"/>
      <c r="L154" s="141"/>
      <c r="M154" s="143"/>
      <c r="N154" s="141"/>
      <c r="O154" s="141">
        <v>1</v>
      </c>
      <c r="P154" s="141">
        <v>15</v>
      </c>
      <c r="Q154" s="141">
        <f t="shared" si="11"/>
        <v>15</v>
      </c>
      <c r="R154" s="141">
        <v>30</v>
      </c>
      <c r="S154" s="141"/>
      <c r="T154" s="144"/>
      <c r="U154" s="145"/>
      <c r="V154" s="142"/>
      <c r="W154" s="146">
        <f t="shared" si="10"/>
        <v>30</v>
      </c>
      <c r="X154" s="147"/>
      <c r="Y154" s="145">
        <f t="shared" si="9"/>
        <v>30</v>
      </c>
      <c r="Z154" s="129"/>
      <c r="AA154" s="129"/>
      <c r="AB154" s="129">
        <v>54</v>
      </c>
      <c r="AC154" s="110"/>
      <c r="AD154" s="86"/>
    </row>
    <row r="155" spans="1:30" s="48" customFormat="1" hidden="1">
      <c r="A155" s="149"/>
      <c r="B155" s="140" t="s">
        <v>206</v>
      </c>
      <c r="C155" s="141">
        <v>1</v>
      </c>
      <c r="D155" s="148"/>
      <c r="E155" s="142" t="s">
        <v>214</v>
      </c>
      <c r="F155" s="142"/>
      <c r="G155" s="142"/>
      <c r="H155" s="142"/>
      <c r="I155" s="142"/>
      <c r="J155" s="142"/>
      <c r="K155" s="142"/>
      <c r="L155" s="141"/>
      <c r="M155" s="143"/>
      <c r="N155" s="141"/>
      <c r="O155" s="141">
        <v>1</v>
      </c>
      <c r="P155" s="141">
        <v>15</v>
      </c>
      <c r="Q155" s="141">
        <f t="shared" si="11"/>
        <v>15</v>
      </c>
      <c r="R155" s="141">
        <v>30</v>
      </c>
      <c r="S155" s="141"/>
      <c r="T155" s="144"/>
      <c r="U155" s="145"/>
      <c r="V155" s="142"/>
      <c r="W155" s="146">
        <f t="shared" si="10"/>
        <v>30</v>
      </c>
      <c r="X155" s="147"/>
      <c r="Y155" s="145">
        <f t="shared" si="9"/>
        <v>30</v>
      </c>
      <c r="Z155" s="129"/>
      <c r="AA155" s="129"/>
      <c r="AB155" s="129">
        <v>54</v>
      </c>
      <c r="AC155" s="110"/>
      <c r="AD155" s="86"/>
    </row>
    <row r="156" spans="1:30" s="48" customFormat="1" hidden="1">
      <c r="A156" s="149"/>
      <c r="B156" s="140" t="s">
        <v>207</v>
      </c>
      <c r="C156" s="141">
        <v>1</v>
      </c>
      <c r="D156" s="148"/>
      <c r="E156" s="142" t="s">
        <v>214</v>
      </c>
      <c r="F156" s="142"/>
      <c r="G156" s="142"/>
      <c r="H156" s="142"/>
      <c r="I156" s="142"/>
      <c r="J156" s="142"/>
      <c r="K156" s="142"/>
      <c r="L156" s="141"/>
      <c r="M156" s="143"/>
      <c r="N156" s="141"/>
      <c r="O156" s="141">
        <v>1</v>
      </c>
      <c r="P156" s="141">
        <v>15</v>
      </c>
      <c r="Q156" s="141">
        <f t="shared" si="11"/>
        <v>15</v>
      </c>
      <c r="R156" s="141">
        <v>30</v>
      </c>
      <c r="S156" s="141"/>
      <c r="T156" s="144"/>
      <c r="U156" s="145"/>
      <c r="V156" s="142"/>
      <c r="W156" s="146">
        <f t="shared" si="10"/>
        <v>30</v>
      </c>
      <c r="X156" s="147"/>
      <c r="Y156" s="145">
        <f t="shared" si="9"/>
        <v>30</v>
      </c>
      <c r="Z156" s="129"/>
      <c r="AA156" s="129"/>
      <c r="AB156" s="129">
        <v>54</v>
      </c>
      <c r="AC156" s="110"/>
      <c r="AD156" s="86"/>
    </row>
    <row r="157" spans="1:30" s="48" customFormat="1" hidden="1">
      <c r="A157" s="149"/>
      <c r="B157" s="140" t="s">
        <v>213</v>
      </c>
      <c r="C157" s="141">
        <v>1</v>
      </c>
      <c r="D157" s="148"/>
      <c r="E157" s="142" t="s">
        <v>214</v>
      </c>
      <c r="F157" s="142"/>
      <c r="G157" s="142"/>
      <c r="H157" s="142"/>
      <c r="I157" s="142"/>
      <c r="J157" s="142"/>
      <c r="K157" s="142"/>
      <c r="L157" s="141"/>
      <c r="M157" s="143"/>
      <c r="N157" s="141"/>
      <c r="O157" s="141">
        <v>1</v>
      </c>
      <c r="P157" s="141">
        <v>15</v>
      </c>
      <c r="Q157" s="141">
        <f t="shared" si="11"/>
        <v>15</v>
      </c>
      <c r="R157" s="141">
        <v>30</v>
      </c>
      <c r="S157" s="141"/>
      <c r="T157" s="144"/>
      <c r="U157" s="145"/>
      <c r="V157" s="142"/>
      <c r="W157" s="146">
        <f t="shared" si="10"/>
        <v>30</v>
      </c>
      <c r="X157" s="147"/>
      <c r="Y157" s="145">
        <f t="shared" si="9"/>
        <v>30</v>
      </c>
      <c r="Z157" s="129"/>
      <c r="AA157" s="129"/>
      <c r="AB157" s="129">
        <v>54</v>
      </c>
      <c r="AC157" s="110"/>
      <c r="AD157" s="86"/>
    </row>
    <row r="158" spans="1:30" s="14" customFormat="1">
      <c r="A158" s="111"/>
      <c r="B158" s="8" t="s">
        <v>199</v>
      </c>
      <c r="C158" s="9">
        <v>1</v>
      </c>
      <c r="D158" s="10"/>
      <c r="E158" s="14" t="s">
        <v>186</v>
      </c>
      <c r="L158" s="9"/>
      <c r="M158" s="11"/>
      <c r="N158" s="9"/>
      <c r="O158" s="9">
        <v>1</v>
      </c>
      <c r="P158" s="9">
        <v>15</v>
      </c>
      <c r="Q158" s="9">
        <f t="shared" si="11"/>
        <v>15</v>
      </c>
      <c r="R158" s="9"/>
      <c r="S158" s="9">
        <v>60</v>
      </c>
      <c r="T158" s="12"/>
      <c r="U158" s="13"/>
      <c r="W158" s="15"/>
      <c r="X158" s="16">
        <f t="shared" ref="X158:X211" si="12">IF(Q158=0,0,S158/1.5)</f>
        <v>40</v>
      </c>
      <c r="Y158" s="13">
        <f t="shared" si="9"/>
        <v>40</v>
      </c>
      <c r="Z158" s="150"/>
      <c r="AA158" s="150"/>
      <c r="AB158" s="150">
        <v>54</v>
      </c>
      <c r="AC158" s="109"/>
      <c r="AD158" s="112"/>
    </row>
    <row r="159" spans="1:30" s="14" customFormat="1">
      <c r="A159" s="111"/>
      <c r="B159" s="8" t="s">
        <v>215</v>
      </c>
      <c r="C159" s="9">
        <v>1</v>
      </c>
      <c r="D159" s="10"/>
      <c r="E159" s="14" t="s">
        <v>186</v>
      </c>
      <c r="L159" s="9"/>
      <c r="M159" s="11"/>
      <c r="N159" s="9"/>
      <c r="O159" s="9">
        <v>1</v>
      </c>
      <c r="P159" s="9">
        <v>15</v>
      </c>
      <c r="Q159" s="9">
        <f t="shared" si="11"/>
        <v>15</v>
      </c>
      <c r="R159" s="9"/>
      <c r="S159" s="9">
        <v>60</v>
      </c>
      <c r="T159" s="12"/>
      <c r="U159" s="13"/>
      <c r="W159" s="15"/>
      <c r="X159" s="16">
        <f t="shared" si="12"/>
        <v>40</v>
      </c>
      <c r="Y159" s="13">
        <f t="shared" si="9"/>
        <v>40</v>
      </c>
      <c r="Z159" s="150"/>
      <c r="AA159" s="150"/>
      <c r="AB159" s="150">
        <v>54</v>
      </c>
      <c r="AC159" s="109"/>
      <c r="AD159" s="112"/>
    </row>
    <row r="160" spans="1:30" s="14" customFormat="1">
      <c r="A160" s="111"/>
      <c r="B160" s="8" t="s">
        <v>216</v>
      </c>
      <c r="C160" s="9">
        <v>1</v>
      </c>
      <c r="D160" s="10"/>
      <c r="E160" s="14" t="s">
        <v>186</v>
      </c>
      <c r="L160" s="9"/>
      <c r="M160" s="11"/>
      <c r="N160" s="9"/>
      <c r="O160" s="9">
        <v>1</v>
      </c>
      <c r="P160" s="9">
        <v>15</v>
      </c>
      <c r="Q160" s="9">
        <f t="shared" si="11"/>
        <v>15</v>
      </c>
      <c r="R160" s="9"/>
      <c r="S160" s="9">
        <v>60</v>
      </c>
      <c r="T160" s="12"/>
      <c r="U160" s="13"/>
      <c r="W160" s="15"/>
      <c r="X160" s="16">
        <f t="shared" si="12"/>
        <v>40</v>
      </c>
      <c r="Y160" s="13">
        <f t="shared" si="9"/>
        <v>40</v>
      </c>
      <c r="Z160" s="150"/>
      <c r="AA160" s="150"/>
      <c r="AB160" s="150">
        <v>54</v>
      </c>
      <c r="AC160" s="109"/>
      <c r="AD160" s="112"/>
    </row>
    <row r="161" spans="1:30" s="14" customFormat="1">
      <c r="A161" s="111"/>
      <c r="B161" s="8" t="s">
        <v>217</v>
      </c>
      <c r="C161" s="9">
        <v>1</v>
      </c>
      <c r="D161" s="10"/>
      <c r="E161" s="14" t="s">
        <v>186</v>
      </c>
      <c r="L161" s="9"/>
      <c r="M161" s="11"/>
      <c r="N161" s="9"/>
      <c r="O161" s="9">
        <v>1</v>
      </c>
      <c r="P161" s="9">
        <v>15</v>
      </c>
      <c r="Q161" s="9">
        <f t="shared" si="11"/>
        <v>15</v>
      </c>
      <c r="R161" s="9"/>
      <c r="S161" s="9">
        <v>60</v>
      </c>
      <c r="T161" s="12"/>
      <c r="U161" s="13"/>
      <c r="W161" s="15"/>
      <c r="X161" s="16">
        <f t="shared" si="12"/>
        <v>40</v>
      </c>
      <c r="Y161" s="13">
        <f t="shared" si="9"/>
        <v>40</v>
      </c>
      <c r="Z161" s="150"/>
      <c r="AA161" s="150"/>
      <c r="AB161" s="150">
        <v>54</v>
      </c>
      <c r="AC161" s="109"/>
      <c r="AD161" s="112"/>
    </row>
    <row r="162" spans="1:30" s="14" customFormat="1">
      <c r="A162" s="111"/>
      <c r="B162" s="8" t="s">
        <v>218</v>
      </c>
      <c r="C162" s="9">
        <v>1</v>
      </c>
      <c r="D162" s="10"/>
      <c r="E162" s="14" t="s">
        <v>186</v>
      </c>
      <c r="L162" s="9"/>
      <c r="M162" s="11"/>
      <c r="N162" s="9"/>
      <c r="O162" s="9">
        <v>1</v>
      </c>
      <c r="P162" s="9">
        <v>15</v>
      </c>
      <c r="Q162" s="9">
        <f t="shared" si="11"/>
        <v>15</v>
      </c>
      <c r="R162" s="9"/>
      <c r="S162" s="9">
        <v>60</v>
      </c>
      <c r="T162" s="12"/>
      <c r="U162" s="13"/>
      <c r="W162" s="15"/>
      <c r="X162" s="16">
        <f t="shared" si="12"/>
        <v>40</v>
      </c>
      <c r="Y162" s="13">
        <f t="shared" si="9"/>
        <v>40</v>
      </c>
      <c r="Z162" s="150"/>
      <c r="AA162" s="150"/>
      <c r="AB162" s="150">
        <v>54</v>
      </c>
      <c r="AC162" s="109"/>
      <c r="AD162" s="112"/>
    </row>
    <row r="163" spans="1:30" s="14" customFormat="1">
      <c r="A163" s="111"/>
      <c r="B163" s="8" t="s">
        <v>219</v>
      </c>
      <c r="C163" s="9">
        <v>1</v>
      </c>
      <c r="D163" s="10"/>
      <c r="E163" s="14" t="s">
        <v>186</v>
      </c>
      <c r="L163" s="9"/>
      <c r="M163" s="11"/>
      <c r="N163" s="9"/>
      <c r="O163" s="9">
        <v>1</v>
      </c>
      <c r="P163" s="9">
        <v>15</v>
      </c>
      <c r="Q163" s="9">
        <f t="shared" si="11"/>
        <v>15</v>
      </c>
      <c r="R163" s="9"/>
      <c r="S163" s="9">
        <v>60</v>
      </c>
      <c r="T163" s="12"/>
      <c r="U163" s="13"/>
      <c r="W163" s="15"/>
      <c r="X163" s="16">
        <f t="shared" si="12"/>
        <v>40</v>
      </c>
      <c r="Y163" s="13">
        <f t="shared" si="9"/>
        <v>40</v>
      </c>
      <c r="Z163" s="150"/>
      <c r="AA163" s="150"/>
      <c r="AB163" s="150">
        <v>54</v>
      </c>
      <c r="AC163" s="109"/>
      <c r="AD163" s="112"/>
    </row>
    <row r="164" spans="1:30" s="14" customFormat="1">
      <c r="A164" s="111"/>
      <c r="B164" s="8" t="s">
        <v>220</v>
      </c>
      <c r="C164" s="9">
        <v>1</v>
      </c>
      <c r="D164" s="10"/>
      <c r="E164" s="14" t="s">
        <v>186</v>
      </c>
      <c r="L164" s="9"/>
      <c r="M164" s="11"/>
      <c r="N164" s="9"/>
      <c r="O164" s="9">
        <v>1</v>
      </c>
      <c r="P164" s="9">
        <v>15</v>
      </c>
      <c r="Q164" s="9">
        <f t="shared" si="11"/>
        <v>15</v>
      </c>
      <c r="R164" s="9"/>
      <c r="S164" s="9">
        <v>60</v>
      </c>
      <c r="T164" s="12"/>
      <c r="U164" s="13"/>
      <c r="W164" s="15"/>
      <c r="X164" s="16">
        <f t="shared" si="12"/>
        <v>40</v>
      </c>
      <c r="Y164" s="13">
        <f t="shared" ref="Y164:Y211" si="13">V164+W164+X164</f>
        <v>40</v>
      </c>
      <c r="Z164" s="150"/>
      <c r="AA164" s="150"/>
      <c r="AB164" s="150">
        <v>54</v>
      </c>
      <c r="AC164" s="109"/>
      <c r="AD164" s="112"/>
    </row>
    <row r="165" spans="1:30" s="14" customFormat="1">
      <c r="A165" s="111"/>
      <c r="B165" s="8" t="s">
        <v>221</v>
      </c>
      <c r="C165" s="9">
        <v>1</v>
      </c>
      <c r="D165" s="10"/>
      <c r="E165" s="14" t="s">
        <v>186</v>
      </c>
      <c r="L165" s="9"/>
      <c r="M165" s="11"/>
      <c r="N165" s="9"/>
      <c r="O165" s="9">
        <v>1</v>
      </c>
      <c r="P165" s="9">
        <v>15</v>
      </c>
      <c r="Q165" s="9">
        <f t="shared" si="11"/>
        <v>15</v>
      </c>
      <c r="R165" s="9"/>
      <c r="S165" s="9">
        <v>60</v>
      </c>
      <c r="T165" s="12"/>
      <c r="U165" s="13"/>
      <c r="W165" s="15"/>
      <c r="X165" s="16">
        <f t="shared" si="12"/>
        <v>40</v>
      </c>
      <c r="Y165" s="13">
        <f t="shared" si="13"/>
        <v>40</v>
      </c>
      <c r="Z165" s="150"/>
      <c r="AA165" s="150"/>
      <c r="AB165" s="150">
        <v>54</v>
      </c>
      <c r="AC165" s="109"/>
      <c r="AD165" s="112"/>
    </row>
    <row r="166" spans="1:30" s="14" customFormat="1">
      <c r="A166" s="111"/>
      <c r="B166" s="8" t="s">
        <v>222</v>
      </c>
      <c r="C166" s="9">
        <v>1</v>
      </c>
      <c r="D166" s="10"/>
      <c r="E166" s="14" t="s">
        <v>186</v>
      </c>
      <c r="L166" s="9"/>
      <c r="M166" s="11"/>
      <c r="N166" s="9"/>
      <c r="O166" s="9">
        <v>1</v>
      </c>
      <c r="P166" s="9">
        <v>15</v>
      </c>
      <c r="Q166" s="9">
        <f t="shared" si="11"/>
        <v>15</v>
      </c>
      <c r="R166" s="9"/>
      <c r="S166" s="9">
        <v>60</v>
      </c>
      <c r="T166" s="12"/>
      <c r="U166" s="13"/>
      <c r="W166" s="15"/>
      <c r="X166" s="16">
        <f t="shared" si="12"/>
        <v>40</v>
      </c>
      <c r="Y166" s="13">
        <f t="shared" si="13"/>
        <v>40</v>
      </c>
      <c r="Z166" s="150"/>
      <c r="AA166" s="150"/>
      <c r="AB166" s="150">
        <v>54</v>
      </c>
      <c r="AC166" s="109"/>
      <c r="AD166" s="112"/>
    </row>
    <row r="167" spans="1:30" s="14" customFormat="1">
      <c r="A167" s="111"/>
      <c r="B167" s="8" t="s">
        <v>223</v>
      </c>
      <c r="C167" s="9">
        <v>1</v>
      </c>
      <c r="D167" s="10"/>
      <c r="E167" s="14" t="s">
        <v>186</v>
      </c>
      <c r="L167" s="9"/>
      <c r="M167" s="11"/>
      <c r="N167" s="9"/>
      <c r="O167" s="9">
        <v>1</v>
      </c>
      <c r="P167" s="9">
        <v>15</v>
      </c>
      <c r="Q167" s="9">
        <f t="shared" si="11"/>
        <v>15</v>
      </c>
      <c r="R167" s="9"/>
      <c r="S167" s="9">
        <v>60</v>
      </c>
      <c r="T167" s="12"/>
      <c r="U167" s="13"/>
      <c r="W167" s="15"/>
      <c r="X167" s="16">
        <f t="shared" si="12"/>
        <v>40</v>
      </c>
      <c r="Y167" s="13">
        <f t="shared" si="13"/>
        <v>40</v>
      </c>
      <c r="Z167" s="150"/>
      <c r="AA167" s="150"/>
      <c r="AB167" s="150">
        <v>54</v>
      </c>
      <c r="AC167" s="109"/>
      <c r="AD167" s="112"/>
    </row>
    <row r="168" spans="1:30" s="14" customFormat="1">
      <c r="A168" s="111"/>
      <c r="B168" s="8" t="s">
        <v>224</v>
      </c>
      <c r="C168" s="9">
        <v>1</v>
      </c>
      <c r="D168" s="10"/>
      <c r="E168" s="14" t="s">
        <v>186</v>
      </c>
      <c r="L168" s="9"/>
      <c r="M168" s="11"/>
      <c r="N168" s="9"/>
      <c r="O168" s="9">
        <v>1</v>
      </c>
      <c r="P168" s="9">
        <v>15</v>
      </c>
      <c r="Q168" s="9">
        <f t="shared" si="11"/>
        <v>15</v>
      </c>
      <c r="R168" s="9"/>
      <c r="S168" s="9">
        <v>60</v>
      </c>
      <c r="T168" s="12"/>
      <c r="U168" s="13"/>
      <c r="W168" s="15"/>
      <c r="X168" s="16">
        <f t="shared" si="12"/>
        <v>40</v>
      </c>
      <c r="Y168" s="13">
        <f t="shared" si="13"/>
        <v>40</v>
      </c>
      <c r="Z168" s="150"/>
      <c r="AA168" s="150"/>
      <c r="AB168" s="150">
        <v>54</v>
      </c>
      <c r="AC168" s="109"/>
      <c r="AD168" s="112"/>
    </row>
    <row r="169" spans="1:30" s="48" customFormat="1">
      <c r="A169" s="149"/>
      <c r="B169" s="140" t="s">
        <v>207</v>
      </c>
      <c r="C169" s="141">
        <v>1</v>
      </c>
      <c r="D169" s="148"/>
      <c r="E169" s="142" t="s">
        <v>225</v>
      </c>
      <c r="F169" s="142"/>
      <c r="G169" s="142"/>
      <c r="H169" s="142"/>
      <c r="I169" s="142"/>
      <c r="J169" s="142"/>
      <c r="K169" s="142"/>
      <c r="L169" s="141"/>
      <c r="M169" s="143"/>
      <c r="N169" s="141"/>
      <c r="O169" s="141">
        <v>1</v>
      </c>
      <c r="P169" s="141">
        <v>15</v>
      </c>
      <c r="Q169" s="141">
        <f t="shared" si="11"/>
        <v>15</v>
      </c>
      <c r="R169" s="141"/>
      <c r="S169" s="141">
        <v>60</v>
      </c>
      <c r="T169" s="144"/>
      <c r="U169" s="145"/>
      <c r="V169" s="142"/>
      <c r="W169" s="146"/>
      <c r="X169" s="147">
        <f t="shared" si="12"/>
        <v>40</v>
      </c>
      <c r="Y169" s="145">
        <f t="shared" si="13"/>
        <v>40</v>
      </c>
      <c r="Z169" s="129"/>
      <c r="AA169" s="129"/>
      <c r="AB169" s="129">
        <v>54</v>
      </c>
      <c r="AC169" s="110"/>
      <c r="AD169" s="86"/>
    </row>
    <row r="170" spans="1:30" s="48" customFormat="1">
      <c r="A170" s="149"/>
      <c r="B170" s="140" t="s">
        <v>213</v>
      </c>
      <c r="C170" s="141">
        <v>1</v>
      </c>
      <c r="D170" s="148"/>
      <c r="E170" s="142" t="s">
        <v>225</v>
      </c>
      <c r="F170" s="142"/>
      <c r="G170" s="142"/>
      <c r="H170" s="142"/>
      <c r="I170" s="142"/>
      <c r="J170" s="142"/>
      <c r="K170" s="142"/>
      <c r="L170" s="141"/>
      <c r="M170" s="143"/>
      <c r="N170" s="141"/>
      <c r="O170" s="141">
        <v>1</v>
      </c>
      <c r="P170" s="141">
        <v>15</v>
      </c>
      <c r="Q170" s="141">
        <f t="shared" si="11"/>
        <v>15</v>
      </c>
      <c r="R170" s="141"/>
      <c r="S170" s="141">
        <v>60</v>
      </c>
      <c r="T170" s="144"/>
      <c r="U170" s="145"/>
      <c r="V170" s="142"/>
      <c r="W170" s="146"/>
      <c r="X170" s="147">
        <f t="shared" si="12"/>
        <v>40</v>
      </c>
      <c r="Y170" s="145">
        <f t="shared" si="13"/>
        <v>40</v>
      </c>
      <c r="Z170" s="129"/>
      <c r="AA170" s="129"/>
      <c r="AB170" s="129">
        <v>54</v>
      </c>
      <c r="AC170" s="110"/>
      <c r="AD170" s="86"/>
    </row>
    <row r="171" spans="1:30" s="14" customFormat="1" hidden="1">
      <c r="A171" s="111"/>
      <c r="B171" s="8" t="s">
        <v>227</v>
      </c>
      <c r="C171" s="9">
        <v>1</v>
      </c>
      <c r="D171" s="10"/>
      <c r="E171" s="14" t="s">
        <v>226</v>
      </c>
      <c r="L171" s="9"/>
      <c r="M171" s="11"/>
      <c r="N171" s="9"/>
      <c r="O171" s="9">
        <v>1</v>
      </c>
      <c r="P171" s="9">
        <v>15</v>
      </c>
      <c r="Q171" s="9">
        <f t="shared" si="11"/>
        <v>15</v>
      </c>
      <c r="R171" s="9">
        <v>30</v>
      </c>
      <c r="S171" s="9"/>
      <c r="T171" s="12"/>
      <c r="U171" s="13"/>
      <c r="W171" s="15">
        <f t="shared" si="10"/>
        <v>30</v>
      </c>
      <c r="X171" s="16">
        <f t="shared" si="12"/>
        <v>0</v>
      </c>
      <c r="Y171" s="13">
        <f t="shared" si="13"/>
        <v>30</v>
      </c>
      <c r="Z171" s="113"/>
      <c r="AA171" s="113"/>
      <c r="AB171" s="113">
        <v>54</v>
      </c>
      <c r="AC171" s="109"/>
      <c r="AD171" s="112"/>
    </row>
    <row r="172" spans="1:30" s="14" customFormat="1" hidden="1">
      <c r="A172" s="149"/>
      <c r="B172" s="140" t="s">
        <v>168</v>
      </c>
      <c r="C172" s="141">
        <v>1</v>
      </c>
      <c r="D172" s="148"/>
      <c r="E172" s="142" t="s">
        <v>211</v>
      </c>
      <c r="F172" s="142"/>
      <c r="G172" s="142"/>
      <c r="H172" s="142"/>
      <c r="I172" s="142"/>
      <c r="J172" s="142"/>
      <c r="K172" s="142"/>
      <c r="L172" s="141"/>
      <c r="M172" s="143"/>
      <c r="N172" s="141"/>
      <c r="O172" s="141">
        <v>1</v>
      </c>
      <c r="P172" s="141">
        <v>15</v>
      </c>
      <c r="Q172" s="141">
        <f t="shared" si="11"/>
        <v>15</v>
      </c>
      <c r="R172" s="141">
        <v>30</v>
      </c>
      <c r="S172" s="141"/>
      <c r="T172" s="144"/>
      <c r="U172" s="145"/>
      <c r="V172" s="142"/>
      <c r="W172" s="146">
        <f t="shared" si="10"/>
        <v>30</v>
      </c>
      <c r="X172" s="147"/>
      <c r="Y172" s="145">
        <f t="shared" si="13"/>
        <v>30</v>
      </c>
      <c r="Z172" s="113"/>
      <c r="AA172" s="113"/>
      <c r="AB172" s="113">
        <v>54</v>
      </c>
      <c r="AC172" s="109"/>
      <c r="AD172" s="112"/>
    </row>
    <row r="173" spans="1:30" s="14" customFormat="1" hidden="1">
      <c r="A173" s="149"/>
      <c r="B173" s="140" t="s">
        <v>168</v>
      </c>
      <c r="C173" s="141">
        <v>1</v>
      </c>
      <c r="D173" s="148"/>
      <c r="E173" s="142" t="s">
        <v>228</v>
      </c>
      <c r="F173" s="142"/>
      <c r="G173" s="142"/>
      <c r="H173" s="142"/>
      <c r="I173" s="142"/>
      <c r="J173" s="142"/>
      <c r="K173" s="142"/>
      <c r="L173" s="141"/>
      <c r="M173" s="143"/>
      <c r="N173" s="141"/>
      <c r="O173" s="141">
        <v>1</v>
      </c>
      <c r="P173" s="141">
        <v>15</v>
      </c>
      <c r="Q173" s="141">
        <f t="shared" si="11"/>
        <v>15</v>
      </c>
      <c r="R173" s="141">
        <v>45</v>
      </c>
      <c r="S173" s="141"/>
      <c r="T173" s="144"/>
      <c r="U173" s="145"/>
      <c r="V173" s="142"/>
      <c r="W173" s="146">
        <f t="shared" si="10"/>
        <v>45</v>
      </c>
      <c r="X173" s="147"/>
      <c r="Y173" s="145">
        <f t="shared" si="13"/>
        <v>45</v>
      </c>
      <c r="Z173" s="113"/>
      <c r="AA173" s="113"/>
      <c r="AB173" s="113">
        <v>54</v>
      </c>
      <c r="AC173" s="109"/>
      <c r="AD173" s="112"/>
    </row>
    <row r="174" spans="1:30" s="14" customFormat="1" hidden="1">
      <c r="A174" s="149"/>
      <c r="B174" s="140" t="s">
        <v>168</v>
      </c>
      <c r="C174" s="141">
        <v>1</v>
      </c>
      <c r="D174" s="148"/>
      <c r="E174" s="142" t="s">
        <v>205</v>
      </c>
      <c r="F174" s="142"/>
      <c r="G174" s="142"/>
      <c r="H174" s="142"/>
      <c r="I174" s="142"/>
      <c r="J174" s="142"/>
      <c r="K174" s="142"/>
      <c r="L174" s="141"/>
      <c r="M174" s="143"/>
      <c r="N174" s="141"/>
      <c r="O174" s="141">
        <v>1</v>
      </c>
      <c r="P174" s="141">
        <v>15</v>
      </c>
      <c r="Q174" s="141">
        <f t="shared" si="11"/>
        <v>15</v>
      </c>
      <c r="R174" s="141">
        <v>30</v>
      </c>
      <c r="S174" s="141"/>
      <c r="T174" s="144"/>
      <c r="U174" s="145"/>
      <c r="V174" s="142"/>
      <c r="W174" s="146">
        <f t="shared" si="10"/>
        <v>30</v>
      </c>
      <c r="X174" s="147"/>
      <c r="Y174" s="145">
        <f t="shared" si="13"/>
        <v>30</v>
      </c>
      <c r="Z174" s="113"/>
      <c r="AA174" s="113"/>
      <c r="AB174" s="113">
        <v>54</v>
      </c>
      <c r="AC174" s="109"/>
      <c r="AD174" s="112"/>
    </row>
    <row r="175" spans="1:30" s="14" customFormat="1" hidden="1">
      <c r="A175" s="149"/>
      <c r="B175" s="140" t="s">
        <v>168</v>
      </c>
      <c r="C175" s="141">
        <v>1</v>
      </c>
      <c r="D175" s="148"/>
      <c r="E175" s="142" t="s">
        <v>229</v>
      </c>
      <c r="F175" s="142"/>
      <c r="G175" s="142"/>
      <c r="H175" s="142"/>
      <c r="I175" s="142"/>
      <c r="J175" s="142"/>
      <c r="K175" s="142"/>
      <c r="L175" s="141"/>
      <c r="M175" s="143"/>
      <c r="N175" s="141"/>
      <c r="O175" s="141">
        <v>1</v>
      </c>
      <c r="P175" s="141">
        <v>15</v>
      </c>
      <c r="Q175" s="141">
        <f t="shared" si="11"/>
        <v>15</v>
      </c>
      <c r="R175" s="141">
        <v>30</v>
      </c>
      <c r="S175" s="141"/>
      <c r="T175" s="144"/>
      <c r="U175" s="145"/>
      <c r="V175" s="142"/>
      <c r="W175" s="146">
        <f t="shared" si="10"/>
        <v>30</v>
      </c>
      <c r="X175" s="147"/>
      <c r="Y175" s="145">
        <f t="shared" si="13"/>
        <v>30</v>
      </c>
      <c r="Z175" s="113"/>
      <c r="AA175" s="113"/>
      <c r="AB175" s="113">
        <v>54</v>
      </c>
      <c r="AC175" s="109"/>
      <c r="AD175" s="112"/>
    </row>
    <row r="176" spans="1:30" s="14" customFormat="1" hidden="1">
      <c r="A176" s="111"/>
      <c r="B176" s="8" t="s">
        <v>230</v>
      </c>
      <c r="C176" s="9">
        <v>1</v>
      </c>
      <c r="D176" s="10"/>
      <c r="E176" s="14" t="s">
        <v>231</v>
      </c>
      <c r="L176" s="9"/>
      <c r="M176" s="11"/>
      <c r="N176" s="9"/>
      <c r="O176" s="9">
        <v>1</v>
      </c>
      <c r="P176" s="9">
        <v>15</v>
      </c>
      <c r="Q176" s="9">
        <f t="shared" si="11"/>
        <v>15</v>
      </c>
      <c r="R176" s="9">
        <v>30</v>
      </c>
      <c r="S176" s="9"/>
      <c r="T176" s="12"/>
      <c r="U176" s="13"/>
      <c r="W176" s="15">
        <f t="shared" si="10"/>
        <v>30</v>
      </c>
      <c r="X176" s="16"/>
      <c r="Y176" s="13">
        <f t="shared" si="13"/>
        <v>30</v>
      </c>
      <c r="Z176" s="113"/>
      <c r="AA176" s="113"/>
      <c r="AB176" s="113">
        <v>54</v>
      </c>
      <c r="AC176" s="109"/>
      <c r="AD176" s="112"/>
    </row>
    <row r="177" spans="1:30" s="14" customFormat="1">
      <c r="A177" s="151"/>
      <c r="B177" s="152" t="s">
        <v>232</v>
      </c>
      <c r="C177" s="153">
        <v>1</v>
      </c>
      <c r="D177" s="154"/>
      <c r="E177" s="155" t="s">
        <v>233</v>
      </c>
      <c r="F177" s="155"/>
      <c r="G177" s="155"/>
      <c r="H177" s="155"/>
      <c r="I177" s="155"/>
      <c r="J177" s="155"/>
      <c r="K177" s="155"/>
      <c r="L177" s="153"/>
      <c r="M177" s="156"/>
      <c r="N177" s="153"/>
      <c r="O177" s="153">
        <v>1</v>
      </c>
      <c r="P177" s="153">
        <v>15</v>
      </c>
      <c r="Q177" s="153">
        <f t="shared" si="11"/>
        <v>15</v>
      </c>
      <c r="R177" s="153"/>
      <c r="S177" s="153">
        <v>30</v>
      </c>
      <c r="T177" s="157"/>
      <c r="U177" s="158"/>
      <c r="V177" s="155"/>
      <c r="W177" s="159"/>
      <c r="X177" s="160">
        <f t="shared" si="12"/>
        <v>20</v>
      </c>
      <c r="Y177" s="158">
        <f t="shared" si="13"/>
        <v>20</v>
      </c>
      <c r="Z177" s="113"/>
      <c r="AA177" s="113"/>
      <c r="AB177" s="113">
        <v>54</v>
      </c>
      <c r="AC177" s="109"/>
      <c r="AD177" s="112"/>
    </row>
    <row r="178" spans="1:30" s="14" customFormat="1">
      <c r="A178" s="151"/>
      <c r="B178" s="152" t="s">
        <v>236</v>
      </c>
      <c r="C178" s="153">
        <v>1</v>
      </c>
      <c r="D178" s="154"/>
      <c r="E178" s="155" t="s">
        <v>233</v>
      </c>
      <c r="F178" s="155"/>
      <c r="G178" s="155"/>
      <c r="H178" s="155"/>
      <c r="I178" s="155"/>
      <c r="J178" s="155"/>
      <c r="K178" s="155"/>
      <c r="L178" s="153"/>
      <c r="M178" s="156"/>
      <c r="N178" s="153"/>
      <c r="O178" s="153">
        <v>1</v>
      </c>
      <c r="P178" s="153">
        <v>15</v>
      </c>
      <c r="Q178" s="153">
        <f t="shared" si="11"/>
        <v>15</v>
      </c>
      <c r="R178" s="153"/>
      <c r="S178" s="153">
        <v>30</v>
      </c>
      <c r="T178" s="157"/>
      <c r="U178" s="158"/>
      <c r="V178" s="155"/>
      <c r="W178" s="159"/>
      <c r="X178" s="160">
        <f t="shared" si="12"/>
        <v>20</v>
      </c>
      <c r="Y178" s="158">
        <f t="shared" si="13"/>
        <v>20</v>
      </c>
      <c r="Z178" s="113"/>
      <c r="AA178" s="113"/>
      <c r="AB178" s="113">
        <v>54</v>
      </c>
      <c r="AC178" s="109"/>
      <c r="AD178" s="112"/>
    </row>
    <row r="179" spans="1:30" s="14" customFormat="1">
      <c r="A179" s="151"/>
      <c r="B179" s="152" t="s">
        <v>235</v>
      </c>
      <c r="C179" s="153">
        <v>1</v>
      </c>
      <c r="D179" s="154"/>
      <c r="E179" s="155" t="s">
        <v>233</v>
      </c>
      <c r="F179" s="155"/>
      <c r="G179" s="155"/>
      <c r="H179" s="155"/>
      <c r="I179" s="155"/>
      <c r="J179" s="155"/>
      <c r="K179" s="155"/>
      <c r="L179" s="153"/>
      <c r="M179" s="156"/>
      <c r="N179" s="153"/>
      <c r="O179" s="153">
        <v>1</v>
      </c>
      <c r="P179" s="153">
        <v>15</v>
      </c>
      <c r="Q179" s="153">
        <f t="shared" si="11"/>
        <v>15</v>
      </c>
      <c r="R179" s="153"/>
      <c r="S179" s="153">
        <v>30</v>
      </c>
      <c r="T179" s="157"/>
      <c r="U179" s="158"/>
      <c r="V179" s="155"/>
      <c r="W179" s="159"/>
      <c r="X179" s="160">
        <f t="shared" si="12"/>
        <v>20</v>
      </c>
      <c r="Y179" s="158">
        <f t="shared" si="13"/>
        <v>20</v>
      </c>
      <c r="Z179" s="113"/>
      <c r="AA179" s="113"/>
      <c r="AB179" s="113">
        <v>54</v>
      </c>
      <c r="AC179" s="109"/>
      <c r="AD179" s="112"/>
    </row>
    <row r="180" spans="1:30" s="14" customFormat="1">
      <c r="A180" s="111"/>
      <c r="B180" s="8" t="s">
        <v>232</v>
      </c>
      <c r="C180" s="9">
        <v>1</v>
      </c>
      <c r="D180" s="10"/>
      <c r="E180" s="14" t="s">
        <v>237</v>
      </c>
      <c r="L180" s="9"/>
      <c r="M180" s="11"/>
      <c r="N180" s="9"/>
      <c r="O180" s="9">
        <v>1</v>
      </c>
      <c r="P180" s="9">
        <v>15</v>
      </c>
      <c r="Q180" s="9">
        <f t="shared" si="11"/>
        <v>15</v>
      </c>
      <c r="R180" s="9"/>
      <c r="S180" s="9">
        <v>30</v>
      </c>
      <c r="T180" s="12"/>
      <c r="U180" s="13"/>
      <c r="W180" s="15"/>
      <c r="X180" s="16">
        <f t="shared" si="12"/>
        <v>20</v>
      </c>
      <c r="Y180" s="13">
        <f t="shared" si="13"/>
        <v>20</v>
      </c>
      <c r="Z180" s="113"/>
      <c r="AA180" s="113"/>
      <c r="AB180" s="113">
        <v>54</v>
      </c>
      <c r="AC180" s="109"/>
      <c r="AD180" s="112"/>
    </row>
    <row r="181" spans="1:30" s="14" customFormat="1">
      <c r="A181" s="111"/>
      <c r="B181" s="8" t="s">
        <v>234</v>
      </c>
      <c r="C181" s="9">
        <v>1</v>
      </c>
      <c r="D181" s="10"/>
      <c r="E181" s="14" t="s">
        <v>237</v>
      </c>
      <c r="L181" s="9"/>
      <c r="M181" s="11"/>
      <c r="N181" s="9"/>
      <c r="O181" s="9">
        <v>1</v>
      </c>
      <c r="P181" s="9">
        <v>15</v>
      </c>
      <c r="Q181" s="9">
        <f t="shared" si="11"/>
        <v>15</v>
      </c>
      <c r="R181" s="9"/>
      <c r="S181" s="9">
        <v>30</v>
      </c>
      <c r="T181" s="12"/>
      <c r="U181" s="13"/>
      <c r="W181" s="15"/>
      <c r="X181" s="16">
        <f t="shared" si="12"/>
        <v>20</v>
      </c>
      <c r="Y181" s="13">
        <f t="shared" si="13"/>
        <v>20</v>
      </c>
      <c r="Z181" s="113"/>
      <c r="AA181" s="113"/>
      <c r="AB181" s="113">
        <v>54</v>
      </c>
      <c r="AC181" s="109"/>
      <c r="AD181" s="112"/>
    </row>
    <row r="182" spans="1:30" s="14" customFormat="1" hidden="1">
      <c r="A182" s="149"/>
      <c r="B182" s="140" t="s">
        <v>238</v>
      </c>
      <c r="C182" s="141">
        <v>1</v>
      </c>
      <c r="D182" s="148"/>
      <c r="E182" s="142" t="s">
        <v>226</v>
      </c>
      <c r="F182" s="142"/>
      <c r="G182" s="142"/>
      <c r="H182" s="142"/>
      <c r="I182" s="142"/>
      <c r="J182" s="142"/>
      <c r="K182" s="142"/>
      <c r="L182" s="141"/>
      <c r="M182" s="143"/>
      <c r="N182" s="141"/>
      <c r="O182" s="141">
        <v>1</v>
      </c>
      <c r="P182" s="141">
        <v>15</v>
      </c>
      <c r="Q182" s="141">
        <f t="shared" si="11"/>
        <v>15</v>
      </c>
      <c r="R182" s="141">
        <v>45</v>
      </c>
      <c r="S182" s="141"/>
      <c r="T182" s="144"/>
      <c r="U182" s="145"/>
      <c r="V182" s="142"/>
      <c r="W182" s="146">
        <f t="shared" ref="W182:W183" si="14">IF(Q182=0,0,R182)</f>
        <v>45</v>
      </c>
      <c r="X182" s="147"/>
      <c r="Y182" s="145">
        <f t="shared" si="13"/>
        <v>45</v>
      </c>
      <c r="Z182" s="113"/>
      <c r="AA182" s="113"/>
      <c r="AB182" s="113">
        <v>54</v>
      </c>
      <c r="AC182" s="109"/>
      <c r="AD182" s="112"/>
    </row>
    <row r="183" spans="1:30" s="14" customFormat="1" hidden="1">
      <c r="A183" s="149"/>
      <c r="B183" s="140" t="s">
        <v>238</v>
      </c>
      <c r="C183" s="141">
        <v>1</v>
      </c>
      <c r="D183" s="148"/>
      <c r="E183" s="142" t="s">
        <v>209</v>
      </c>
      <c r="F183" s="142"/>
      <c r="G183" s="142"/>
      <c r="H183" s="142"/>
      <c r="I183" s="142"/>
      <c r="J183" s="142"/>
      <c r="K183" s="142"/>
      <c r="L183" s="141"/>
      <c r="M183" s="143"/>
      <c r="N183" s="141"/>
      <c r="O183" s="141">
        <v>1</v>
      </c>
      <c r="P183" s="141">
        <v>15</v>
      </c>
      <c r="Q183" s="141">
        <f t="shared" si="11"/>
        <v>15</v>
      </c>
      <c r="R183" s="141">
        <v>30</v>
      </c>
      <c r="S183" s="141"/>
      <c r="T183" s="144"/>
      <c r="U183" s="145"/>
      <c r="V183" s="142"/>
      <c r="W183" s="146">
        <f t="shared" si="14"/>
        <v>30</v>
      </c>
      <c r="X183" s="147"/>
      <c r="Y183" s="145">
        <f t="shared" si="13"/>
        <v>30</v>
      </c>
      <c r="Z183" s="113"/>
      <c r="AA183" s="113"/>
      <c r="AB183" s="113">
        <v>54</v>
      </c>
      <c r="AC183" s="109"/>
      <c r="AD183" s="112"/>
    </row>
    <row r="184" spans="1:30" s="14" customFormat="1">
      <c r="A184" s="149"/>
      <c r="B184" s="140" t="s">
        <v>238</v>
      </c>
      <c r="C184" s="141">
        <v>1</v>
      </c>
      <c r="D184" s="148"/>
      <c r="E184" s="142" t="s">
        <v>237</v>
      </c>
      <c r="F184" s="142"/>
      <c r="G184" s="142"/>
      <c r="H184" s="142"/>
      <c r="I184" s="142"/>
      <c r="J184" s="142"/>
      <c r="K184" s="142"/>
      <c r="L184" s="141"/>
      <c r="M184" s="143"/>
      <c r="N184" s="141"/>
      <c r="O184" s="141">
        <v>1</v>
      </c>
      <c r="P184" s="141">
        <v>15</v>
      </c>
      <c r="Q184" s="141">
        <f t="shared" si="11"/>
        <v>15</v>
      </c>
      <c r="R184" s="141"/>
      <c r="S184" s="141">
        <v>30</v>
      </c>
      <c r="T184" s="144"/>
      <c r="U184" s="145"/>
      <c r="V184" s="142"/>
      <c r="W184" s="146"/>
      <c r="X184" s="147">
        <f t="shared" si="12"/>
        <v>20</v>
      </c>
      <c r="Y184" s="145">
        <f t="shared" si="13"/>
        <v>20</v>
      </c>
      <c r="Z184" s="113"/>
      <c r="AA184" s="113"/>
      <c r="AB184" s="113">
        <v>54</v>
      </c>
      <c r="AC184" s="109"/>
      <c r="AD184" s="112"/>
    </row>
    <row r="185" spans="1:30" s="14" customFormat="1">
      <c r="A185" s="111"/>
      <c r="B185" s="8" t="s">
        <v>148</v>
      </c>
      <c r="C185" s="9">
        <v>1</v>
      </c>
      <c r="D185" s="10"/>
      <c r="E185" s="14" t="s">
        <v>239</v>
      </c>
      <c r="L185" s="9"/>
      <c r="M185" s="11"/>
      <c r="N185" s="9"/>
      <c r="O185" s="9">
        <v>1</v>
      </c>
      <c r="P185" s="9">
        <v>15</v>
      </c>
      <c r="Q185" s="9">
        <f t="shared" si="11"/>
        <v>15</v>
      </c>
      <c r="R185" s="9"/>
      <c r="S185" s="9">
        <v>45</v>
      </c>
      <c r="T185" s="12"/>
      <c r="U185" s="13"/>
      <c r="W185" s="15"/>
      <c r="X185" s="16">
        <f t="shared" si="12"/>
        <v>30</v>
      </c>
      <c r="Y185" s="13">
        <f t="shared" si="13"/>
        <v>30</v>
      </c>
      <c r="Z185" s="150"/>
      <c r="AA185" s="150"/>
      <c r="AB185" s="150">
        <v>54</v>
      </c>
      <c r="AC185" s="109"/>
      <c r="AD185" s="112"/>
    </row>
    <row r="186" spans="1:30" s="14" customFormat="1">
      <c r="A186" s="111"/>
      <c r="B186" s="8" t="s">
        <v>148</v>
      </c>
      <c r="C186" s="9">
        <v>1</v>
      </c>
      <c r="D186" s="10"/>
      <c r="E186" s="14" t="s">
        <v>240</v>
      </c>
      <c r="L186" s="9"/>
      <c r="M186" s="11"/>
      <c r="N186" s="9"/>
      <c r="O186" s="9">
        <v>1</v>
      </c>
      <c r="P186" s="9">
        <v>15</v>
      </c>
      <c r="Q186" s="9">
        <f t="shared" si="11"/>
        <v>15</v>
      </c>
      <c r="R186" s="9"/>
      <c r="S186" s="9">
        <v>30</v>
      </c>
      <c r="T186" s="12"/>
      <c r="U186" s="13"/>
      <c r="W186" s="15"/>
      <c r="X186" s="16">
        <f t="shared" si="12"/>
        <v>20</v>
      </c>
      <c r="Y186" s="13">
        <f t="shared" si="13"/>
        <v>20</v>
      </c>
      <c r="Z186" s="150"/>
      <c r="AA186" s="150"/>
      <c r="AB186" s="150">
        <v>54</v>
      </c>
      <c r="AC186" s="109"/>
      <c r="AD186" s="112"/>
    </row>
    <row r="187" spans="1:30" s="14" customFormat="1">
      <c r="A187" s="111"/>
      <c r="B187" s="8" t="s">
        <v>148</v>
      </c>
      <c r="C187" s="9">
        <v>1</v>
      </c>
      <c r="D187" s="10"/>
      <c r="E187" s="14" t="s">
        <v>241</v>
      </c>
      <c r="L187" s="9"/>
      <c r="M187" s="11"/>
      <c r="N187" s="9"/>
      <c r="O187" s="9">
        <v>1</v>
      </c>
      <c r="P187" s="9">
        <v>15</v>
      </c>
      <c r="Q187" s="9">
        <f t="shared" si="11"/>
        <v>15</v>
      </c>
      <c r="R187" s="9"/>
      <c r="S187" s="9">
        <v>30</v>
      </c>
      <c r="T187" s="12"/>
      <c r="U187" s="13"/>
      <c r="W187" s="15"/>
      <c r="X187" s="16">
        <f t="shared" si="12"/>
        <v>20</v>
      </c>
      <c r="Y187" s="13">
        <f t="shared" si="13"/>
        <v>20</v>
      </c>
      <c r="Z187" s="150"/>
      <c r="AA187" s="150"/>
      <c r="AB187" s="150">
        <v>54</v>
      </c>
      <c r="AC187" s="109"/>
      <c r="AD187" s="112"/>
    </row>
    <row r="188" spans="1:30" s="14" customFormat="1">
      <c r="A188" s="111"/>
      <c r="B188" s="8" t="s">
        <v>148</v>
      </c>
      <c r="C188" s="9">
        <v>1</v>
      </c>
      <c r="D188" s="10"/>
      <c r="E188" s="14" t="s">
        <v>242</v>
      </c>
      <c r="L188" s="9"/>
      <c r="M188" s="11"/>
      <c r="N188" s="9"/>
      <c r="O188" s="9">
        <v>1</v>
      </c>
      <c r="P188" s="9">
        <v>15</v>
      </c>
      <c r="Q188" s="9">
        <f t="shared" si="11"/>
        <v>15</v>
      </c>
      <c r="R188" s="9"/>
      <c r="S188" s="9">
        <v>30</v>
      </c>
      <c r="T188" s="12"/>
      <c r="U188" s="13"/>
      <c r="W188" s="15"/>
      <c r="X188" s="16">
        <f t="shared" si="12"/>
        <v>20</v>
      </c>
      <c r="Y188" s="13">
        <f t="shared" si="13"/>
        <v>20</v>
      </c>
      <c r="Z188" s="150"/>
      <c r="AA188" s="150"/>
      <c r="AB188" s="150">
        <v>54</v>
      </c>
      <c r="AC188" s="109"/>
      <c r="AD188" s="112"/>
    </row>
    <row r="189" spans="1:30" s="14" customFormat="1">
      <c r="A189" s="111"/>
      <c r="B189" s="8" t="s">
        <v>148</v>
      </c>
      <c r="C189" s="9">
        <v>1</v>
      </c>
      <c r="D189" s="10"/>
      <c r="E189" s="14" t="s">
        <v>243</v>
      </c>
      <c r="L189" s="9"/>
      <c r="M189" s="11"/>
      <c r="N189" s="9"/>
      <c r="O189" s="9">
        <v>1</v>
      </c>
      <c r="P189" s="9">
        <v>15</v>
      </c>
      <c r="Q189" s="9">
        <f t="shared" si="11"/>
        <v>15</v>
      </c>
      <c r="R189" s="9"/>
      <c r="S189" s="9">
        <v>30</v>
      </c>
      <c r="T189" s="12"/>
      <c r="U189" s="13"/>
      <c r="W189" s="15"/>
      <c r="X189" s="16">
        <f t="shared" si="12"/>
        <v>20</v>
      </c>
      <c r="Y189" s="13">
        <f t="shared" si="13"/>
        <v>20</v>
      </c>
      <c r="Z189" s="150"/>
      <c r="AA189" s="150"/>
      <c r="AB189" s="150">
        <v>54</v>
      </c>
      <c r="AC189" s="109"/>
      <c r="AD189" s="112"/>
    </row>
    <row r="190" spans="1:30" s="14" customFormat="1">
      <c r="A190" s="111"/>
      <c r="B190" s="8" t="s">
        <v>148</v>
      </c>
      <c r="C190" s="9">
        <v>1</v>
      </c>
      <c r="D190" s="10"/>
      <c r="E190" s="14" t="s">
        <v>244</v>
      </c>
      <c r="L190" s="9"/>
      <c r="M190" s="11"/>
      <c r="N190" s="9"/>
      <c r="O190" s="9">
        <v>1</v>
      </c>
      <c r="P190" s="9">
        <v>15</v>
      </c>
      <c r="Q190" s="9">
        <f t="shared" si="11"/>
        <v>15</v>
      </c>
      <c r="R190" s="9"/>
      <c r="S190" s="9">
        <v>30</v>
      </c>
      <c r="T190" s="12"/>
      <c r="U190" s="13"/>
      <c r="W190" s="15"/>
      <c r="X190" s="16">
        <f t="shared" si="12"/>
        <v>20</v>
      </c>
      <c r="Y190" s="13">
        <f t="shared" si="13"/>
        <v>20</v>
      </c>
      <c r="Z190" s="150"/>
      <c r="AA190" s="150"/>
      <c r="AB190" s="150">
        <v>54</v>
      </c>
      <c r="AC190" s="109"/>
      <c r="AD190" s="112"/>
    </row>
    <row r="191" spans="1:30" s="14" customFormat="1">
      <c r="A191" s="111"/>
      <c r="B191" s="8" t="s">
        <v>148</v>
      </c>
      <c r="C191" s="9">
        <v>1</v>
      </c>
      <c r="D191" s="10"/>
      <c r="E191" s="14" t="s">
        <v>245</v>
      </c>
      <c r="L191" s="9"/>
      <c r="M191" s="11"/>
      <c r="N191" s="9"/>
      <c r="O191" s="9">
        <v>1</v>
      </c>
      <c r="P191" s="9">
        <v>15</v>
      </c>
      <c r="Q191" s="9">
        <f t="shared" si="11"/>
        <v>15</v>
      </c>
      <c r="R191" s="9"/>
      <c r="S191" s="9">
        <v>45</v>
      </c>
      <c r="T191" s="12"/>
      <c r="U191" s="13"/>
      <c r="W191" s="15"/>
      <c r="X191" s="16">
        <f t="shared" si="12"/>
        <v>30</v>
      </c>
      <c r="Y191" s="13">
        <f t="shared" si="13"/>
        <v>30</v>
      </c>
      <c r="Z191" s="150"/>
      <c r="AA191" s="150"/>
      <c r="AB191" s="150">
        <v>54</v>
      </c>
      <c r="AC191" s="109"/>
      <c r="AD191" s="112"/>
    </row>
    <row r="192" spans="1:30" s="14" customFormat="1">
      <c r="A192" s="111"/>
      <c r="B192" s="8" t="s">
        <v>148</v>
      </c>
      <c r="C192" s="9">
        <v>1</v>
      </c>
      <c r="D192" s="10"/>
      <c r="E192" s="14" t="s">
        <v>246</v>
      </c>
      <c r="L192" s="9"/>
      <c r="M192" s="11"/>
      <c r="N192" s="9"/>
      <c r="O192" s="9">
        <v>1</v>
      </c>
      <c r="P192" s="9">
        <v>15</v>
      </c>
      <c r="Q192" s="9">
        <f t="shared" si="11"/>
        <v>15</v>
      </c>
      <c r="R192" s="9"/>
      <c r="S192" s="9">
        <v>45</v>
      </c>
      <c r="T192" s="12"/>
      <c r="U192" s="13"/>
      <c r="W192" s="15"/>
      <c r="X192" s="16">
        <f t="shared" si="12"/>
        <v>30</v>
      </c>
      <c r="Y192" s="13">
        <f t="shared" si="13"/>
        <v>30</v>
      </c>
      <c r="Z192" s="150"/>
      <c r="AA192" s="150"/>
      <c r="AB192" s="150">
        <v>54</v>
      </c>
      <c r="AC192" s="109"/>
      <c r="AD192" s="112"/>
    </row>
    <row r="193" spans="1:30" s="14" customFormat="1">
      <c r="A193" s="111"/>
      <c r="B193" s="8" t="s">
        <v>148</v>
      </c>
      <c r="C193" s="9">
        <v>1</v>
      </c>
      <c r="D193" s="10"/>
      <c r="E193" s="14" t="s">
        <v>247</v>
      </c>
      <c r="L193" s="9"/>
      <c r="M193" s="11"/>
      <c r="N193" s="9"/>
      <c r="O193" s="9">
        <v>1</v>
      </c>
      <c r="P193" s="9">
        <v>15</v>
      </c>
      <c r="Q193" s="9">
        <f t="shared" si="11"/>
        <v>15</v>
      </c>
      <c r="R193" s="9"/>
      <c r="S193" s="9">
        <v>45</v>
      </c>
      <c r="T193" s="12"/>
      <c r="U193" s="13"/>
      <c r="W193" s="15"/>
      <c r="X193" s="16">
        <f t="shared" si="12"/>
        <v>30</v>
      </c>
      <c r="Y193" s="13">
        <f t="shared" si="13"/>
        <v>30</v>
      </c>
      <c r="Z193" s="150"/>
      <c r="AA193" s="150"/>
      <c r="AB193" s="150">
        <v>54</v>
      </c>
      <c r="AC193" s="109"/>
      <c r="AD193" s="112"/>
    </row>
    <row r="194" spans="1:30" s="14" customFormat="1" hidden="1">
      <c r="A194" s="149"/>
      <c r="B194" s="140" t="s">
        <v>175</v>
      </c>
      <c r="C194" s="141">
        <v>1</v>
      </c>
      <c r="D194" s="148"/>
      <c r="E194" s="142" t="s">
        <v>248</v>
      </c>
      <c r="F194" s="142"/>
      <c r="G194" s="142"/>
      <c r="H194" s="142"/>
      <c r="I194" s="142"/>
      <c r="J194" s="142"/>
      <c r="K194" s="142"/>
      <c r="L194" s="141"/>
      <c r="M194" s="143"/>
      <c r="N194" s="141"/>
      <c r="O194" s="141">
        <v>1</v>
      </c>
      <c r="P194" s="141">
        <v>15</v>
      </c>
      <c r="Q194" s="141">
        <f t="shared" ref="Q194:Q211" si="15">P194-O194+1</f>
        <v>15</v>
      </c>
      <c r="R194" s="141"/>
      <c r="S194" s="141">
        <v>30</v>
      </c>
      <c r="T194" s="144"/>
      <c r="U194" s="145"/>
      <c r="V194" s="142"/>
      <c r="W194" s="146"/>
      <c r="X194" s="147">
        <f t="shared" si="12"/>
        <v>20</v>
      </c>
      <c r="Y194" s="145">
        <f t="shared" si="13"/>
        <v>20</v>
      </c>
      <c r="Z194" s="150"/>
      <c r="AA194" s="150"/>
      <c r="AB194" s="150">
        <v>54</v>
      </c>
      <c r="AC194" s="109"/>
      <c r="AD194" s="112"/>
    </row>
    <row r="195" spans="1:30" s="14" customFormat="1" hidden="1">
      <c r="A195" s="149"/>
      <c r="B195" s="140" t="s">
        <v>176</v>
      </c>
      <c r="C195" s="141">
        <v>1</v>
      </c>
      <c r="D195" s="148"/>
      <c r="E195" s="142" t="s">
        <v>248</v>
      </c>
      <c r="F195" s="142"/>
      <c r="G195" s="142"/>
      <c r="H195" s="142"/>
      <c r="I195" s="142"/>
      <c r="J195" s="142"/>
      <c r="K195" s="142"/>
      <c r="L195" s="141"/>
      <c r="M195" s="143"/>
      <c r="N195" s="141"/>
      <c r="O195" s="141">
        <v>1</v>
      </c>
      <c r="P195" s="141">
        <v>15</v>
      </c>
      <c r="Q195" s="141">
        <f t="shared" si="15"/>
        <v>15</v>
      </c>
      <c r="R195" s="141"/>
      <c r="S195" s="141">
        <v>30</v>
      </c>
      <c r="T195" s="144"/>
      <c r="U195" s="145"/>
      <c r="V195" s="142"/>
      <c r="W195" s="146"/>
      <c r="X195" s="147">
        <f t="shared" si="12"/>
        <v>20</v>
      </c>
      <c r="Y195" s="145">
        <f t="shared" si="13"/>
        <v>20</v>
      </c>
      <c r="Z195" s="150"/>
      <c r="AA195" s="150"/>
      <c r="AB195" s="150">
        <v>54</v>
      </c>
      <c r="AC195" s="109"/>
      <c r="AD195" s="112"/>
    </row>
    <row r="196" spans="1:30" s="14" customFormat="1" hidden="1">
      <c r="A196" s="111"/>
      <c r="B196" s="8" t="s">
        <v>249</v>
      </c>
      <c r="C196" s="9">
        <v>1</v>
      </c>
      <c r="D196" s="10"/>
      <c r="E196" s="14" t="s">
        <v>226</v>
      </c>
      <c r="L196" s="9"/>
      <c r="M196" s="11"/>
      <c r="N196" s="9"/>
      <c r="O196" s="9">
        <v>1</v>
      </c>
      <c r="P196" s="9">
        <v>15</v>
      </c>
      <c r="Q196" s="9">
        <f t="shared" si="15"/>
        <v>15</v>
      </c>
      <c r="R196" s="9">
        <v>30</v>
      </c>
      <c r="S196" s="9"/>
      <c r="T196" s="12"/>
      <c r="U196" s="13"/>
      <c r="W196" s="15">
        <f t="shared" ref="W196:W199" si="16">IF(Q196=0,0,R196)</f>
        <v>30</v>
      </c>
      <c r="X196" s="16"/>
      <c r="Y196" s="13">
        <f t="shared" si="13"/>
        <v>30</v>
      </c>
      <c r="Z196" s="113"/>
      <c r="AA196" s="113"/>
      <c r="AB196" s="113">
        <v>54</v>
      </c>
      <c r="AC196" s="109"/>
      <c r="AD196" s="112"/>
    </row>
    <row r="197" spans="1:30" s="14" customFormat="1" hidden="1">
      <c r="A197" s="111"/>
      <c r="B197" s="8" t="s">
        <v>250</v>
      </c>
      <c r="C197" s="9">
        <v>1</v>
      </c>
      <c r="D197" s="10"/>
      <c r="E197" s="14" t="s">
        <v>226</v>
      </c>
      <c r="L197" s="9"/>
      <c r="M197" s="11"/>
      <c r="N197" s="9"/>
      <c r="O197" s="9">
        <v>1</v>
      </c>
      <c r="P197" s="9">
        <v>15</v>
      </c>
      <c r="Q197" s="9">
        <f t="shared" si="15"/>
        <v>15</v>
      </c>
      <c r="R197" s="9">
        <v>30</v>
      </c>
      <c r="S197" s="9"/>
      <c r="T197" s="12"/>
      <c r="U197" s="13"/>
      <c r="W197" s="15">
        <f t="shared" si="16"/>
        <v>30</v>
      </c>
      <c r="X197" s="16"/>
      <c r="Y197" s="13">
        <f t="shared" si="13"/>
        <v>30</v>
      </c>
      <c r="Z197" s="113"/>
      <c r="AA197" s="113"/>
      <c r="AB197" s="113">
        <v>54</v>
      </c>
      <c r="AC197" s="109"/>
      <c r="AD197" s="112"/>
    </row>
    <row r="198" spans="1:30" s="14" customFormat="1" hidden="1">
      <c r="A198" s="149"/>
      <c r="B198" s="140" t="s">
        <v>249</v>
      </c>
      <c r="C198" s="141">
        <v>1</v>
      </c>
      <c r="D198" s="148"/>
      <c r="E198" s="142" t="s">
        <v>251</v>
      </c>
      <c r="F198" s="142"/>
      <c r="G198" s="142"/>
      <c r="H198" s="142"/>
      <c r="I198" s="142"/>
      <c r="J198" s="142"/>
      <c r="K198" s="142"/>
      <c r="L198" s="141"/>
      <c r="M198" s="143"/>
      <c r="N198" s="141"/>
      <c r="O198" s="141">
        <v>1</v>
      </c>
      <c r="P198" s="141">
        <v>15</v>
      </c>
      <c r="Q198" s="141">
        <f t="shared" si="15"/>
        <v>15</v>
      </c>
      <c r="R198" s="141">
        <v>30</v>
      </c>
      <c r="S198" s="141"/>
      <c r="T198" s="144"/>
      <c r="U198" s="145"/>
      <c r="V198" s="142"/>
      <c r="W198" s="146">
        <f t="shared" si="16"/>
        <v>30</v>
      </c>
      <c r="X198" s="147"/>
      <c r="Y198" s="145">
        <f t="shared" si="13"/>
        <v>30</v>
      </c>
      <c r="Z198" s="113"/>
      <c r="AA198" s="113"/>
      <c r="AB198" s="113">
        <v>54</v>
      </c>
      <c r="AC198" s="109"/>
      <c r="AD198" s="112"/>
    </row>
    <row r="199" spans="1:30" s="14" customFormat="1" hidden="1">
      <c r="A199" s="149"/>
      <c r="B199" s="140" t="s">
        <v>250</v>
      </c>
      <c r="C199" s="141">
        <v>1</v>
      </c>
      <c r="D199" s="148"/>
      <c r="E199" s="142" t="s">
        <v>251</v>
      </c>
      <c r="F199" s="142"/>
      <c r="G199" s="142"/>
      <c r="H199" s="142"/>
      <c r="I199" s="142"/>
      <c r="J199" s="142"/>
      <c r="K199" s="142"/>
      <c r="L199" s="141"/>
      <c r="M199" s="143"/>
      <c r="N199" s="141"/>
      <c r="O199" s="141">
        <v>1</v>
      </c>
      <c r="P199" s="141">
        <v>15</v>
      </c>
      <c r="Q199" s="141">
        <f t="shared" si="15"/>
        <v>15</v>
      </c>
      <c r="R199" s="141">
        <v>30</v>
      </c>
      <c r="S199" s="141"/>
      <c r="T199" s="144"/>
      <c r="U199" s="145"/>
      <c r="V199" s="142"/>
      <c r="W199" s="146">
        <f t="shared" si="16"/>
        <v>30</v>
      </c>
      <c r="X199" s="147"/>
      <c r="Y199" s="145">
        <f t="shared" si="13"/>
        <v>30</v>
      </c>
      <c r="Z199" s="150"/>
      <c r="AA199" s="150"/>
      <c r="AB199" s="150">
        <v>54</v>
      </c>
      <c r="AC199" s="109"/>
      <c r="AD199" s="112"/>
    </row>
    <row r="200" spans="1:30" s="14" customFormat="1">
      <c r="A200" s="151"/>
      <c r="B200" s="152" t="s">
        <v>260</v>
      </c>
      <c r="C200" s="153">
        <v>1</v>
      </c>
      <c r="D200" s="154"/>
      <c r="E200" s="155" t="s">
        <v>252</v>
      </c>
      <c r="F200" s="155"/>
      <c r="G200" s="155"/>
      <c r="H200" s="155"/>
      <c r="I200" s="155"/>
      <c r="J200" s="155"/>
      <c r="K200" s="155"/>
      <c r="L200" s="153"/>
      <c r="M200" s="156"/>
      <c r="N200" s="153"/>
      <c r="O200" s="153">
        <v>1</v>
      </c>
      <c r="P200" s="153">
        <v>15</v>
      </c>
      <c r="Q200" s="153">
        <f t="shared" si="15"/>
        <v>15</v>
      </c>
      <c r="R200" s="153"/>
      <c r="S200" s="153">
        <v>45</v>
      </c>
      <c r="T200" s="157"/>
      <c r="U200" s="158"/>
      <c r="V200" s="155"/>
      <c r="W200" s="159"/>
      <c r="X200" s="160">
        <f t="shared" ref="X200:X203" si="17">IF(Q200=0,0,S200/1.5)</f>
        <v>30</v>
      </c>
      <c r="Y200" s="158">
        <f t="shared" si="13"/>
        <v>30</v>
      </c>
      <c r="Z200" s="150"/>
      <c r="AA200" s="150"/>
      <c r="AB200" s="150">
        <v>54</v>
      </c>
      <c r="AC200" s="109"/>
      <c r="AD200" s="112"/>
    </row>
    <row r="201" spans="1:30" s="14" customFormat="1">
      <c r="A201" s="151"/>
      <c r="B201" s="152" t="s">
        <v>261</v>
      </c>
      <c r="C201" s="153">
        <v>1</v>
      </c>
      <c r="D201" s="154"/>
      <c r="E201" s="155" t="s">
        <v>252</v>
      </c>
      <c r="F201" s="155"/>
      <c r="G201" s="155"/>
      <c r="H201" s="155"/>
      <c r="I201" s="155"/>
      <c r="J201" s="155"/>
      <c r="K201" s="155"/>
      <c r="L201" s="153"/>
      <c r="M201" s="156"/>
      <c r="N201" s="153"/>
      <c r="O201" s="153">
        <v>1</v>
      </c>
      <c r="P201" s="153">
        <v>15</v>
      </c>
      <c r="Q201" s="153">
        <f t="shared" si="15"/>
        <v>15</v>
      </c>
      <c r="R201" s="153"/>
      <c r="S201" s="153">
        <v>45</v>
      </c>
      <c r="T201" s="157"/>
      <c r="U201" s="158"/>
      <c r="V201" s="155"/>
      <c r="W201" s="159"/>
      <c r="X201" s="160">
        <f t="shared" si="17"/>
        <v>30</v>
      </c>
      <c r="Y201" s="158">
        <f t="shared" si="13"/>
        <v>30</v>
      </c>
      <c r="Z201" s="150"/>
      <c r="AA201" s="150"/>
      <c r="AB201" s="150">
        <v>54</v>
      </c>
      <c r="AC201" s="109"/>
      <c r="AD201" s="112"/>
    </row>
    <row r="202" spans="1:30" s="14" customFormat="1">
      <c r="A202" s="151"/>
      <c r="B202" s="152" t="s">
        <v>260</v>
      </c>
      <c r="C202" s="153">
        <v>1</v>
      </c>
      <c r="D202" s="154"/>
      <c r="E202" s="155" t="s">
        <v>253</v>
      </c>
      <c r="F202" s="155"/>
      <c r="G202" s="155"/>
      <c r="H202" s="155"/>
      <c r="I202" s="155"/>
      <c r="J202" s="155"/>
      <c r="K202" s="155"/>
      <c r="L202" s="153"/>
      <c r="M202" s="156"/>
      <c r="N202" s="153"/>
      <c r="O202" s="153">
        <v>1</v>
      </c>
      <c r="P202" s="153">
        <v>15</v>
      </c>
      <c r="Q202" s="153">
        <f t="shared" si="15"/>
        <v>15</v>
      </c>
      <c r="R202" s="153"/>
      <c r="S202" s="153">
        <v>30</v>
      </c>
      <c r="T202" s="157"/>
      <c r="U202" s="158"/>
      <c r="V202" s="155"/>
      <c r="W202" s="159"/>
      <c r="X202" s="160">
        <f t="shared" si="17"/>
        <v>20</v>
      </c>
      <c r="Y202" s="158">
        <f t="shared" si="13"/>
        <v>20</v>
      </c>
      <c r="Z202" s="150"/>
      <c r="AA202" s="150"/>
      <c r="AB202" s="150">
        <v>54</v>
      </c>
      <c r="AC202" s="109"/>
      <c r="AD202" s="112"/>
    </row>
    <row r="203" spans="1:30" s="14" customFormat="1">
      <c r="A203" s="151"/>
      <c r="B203" s="152" t="s">
        <v>261</v>
      </c>
      <c r="C203" s="153">
        <v>1</v>
      </c>
      <c r="D203" s="154"/>
      <c r="E203" s="155" t="s">
        <v>253</v>
      </c>
      <c r="F203" s="155"/>
      <c r="G203" s="155"/>
      <c r="H203" s="155"/>
      <c r="I203" s="155"/>
      <c r="J203" s="155"/>
      <c r="K203" s="155"/>
      <c r="L203" s="153"/>
      <c r="M203" s="156"/>
      <c r="N203" s="153"/>
      <c r="O203" s="153">
        <v>1</v>
      </c>
      <c r="P203" s="153">
        <v>15</v>
      </c>
      <c r="Q203" s="153">
        <f t="shared" si="15"/>
        <v>15</v>
      </c>
      <c r="R203" s="153"/>
      <c r="S203" s="153">
        <v>30</v>
      </c>
      <c r="T203" s="157"/>
      <c r="U203" s="158"/>
      <c r="V203" s="155"/>
      <c r="W203" s="159"/>
      <c r="X203" s="160">
        <f t="shared" si="17"/>
        <v>20</v>
      </c>
      <c r="Y203" s="158">
        <f t="shared" si="13"/>
        <v>20</v>
      </c>
      <c r="Z203" s="150"/>
      <c r="AA203" s="150"/>
      <c r="AB203" s="150">
        <v>54</v>
      </c>
      <c r="AC203" s="109"/>
      <c r="AD203" s="112"/>
    </row>
    <row r="204" spans="1:30" s="14" customFormat="1">
      <c r="A204" s="151"/>
      <c r="B204" s="152" t="s">
        <v>260</v>
      </c>
      <c r="C204" s="153">
        <v>1</v>
      </c>
      <c r="D204" s="154"/>
      <c r="E204" s="155" t="s">
        <v>254</v>
      </c>
      <c r="F204" s="155"/>
      <c r="G204" s="155"/>
      <c r="H204" s="155"/>
      <c r="I204" s="155"/>
      <c r="J204" s="155"/>
      <c r="K204" s="155"/>
      <c r="L204" s="153"/>
      <c r="M204" s="156"/>
      <c r="N204" s="153"/>
      <c r="O204" s="153">
        <v>1</v>
      </c>
      <c r="P204" s="153">
        <v>15</v>
      </c>
      <c r="Q204" s="153">
        <f t="shared" si="15"/>
        <v>15</v>
      </c>
      <c r="R204" s="153"/>
      <c r="S204" s="153">
        <v>30</v>
      </c>
      <c r="T204" s="157"/>
      <c r="U204" s="158"/>
      <c r="V204" s="155"/>
      <c r="W204" s="159"/>
      <c r="X204" s="160">
        <f t="shared" si="12"/>
        <v>20</v>
      </c>
      <c r="Y204" s="158">
        <f t="shared" si="13"/>
        <v>20</v>
      </c>
      <c r="Z204" s="150"/>
      <c r="AA204" s="150"/>
      <c r="AB204" s="150">
        <v>54</v>
      </c>
      <c r="AC204" s="109"/>
      <c r="AD204" s="112"/>
    </row>
    <row r="205" spans="1:30" s="14" customFormat="1">
      <c r="A205" s="151"/>
      <c r="B205" s="152" t="s">
        <v>261</v>
      </c>
      <c r="C205" s="153">
        <v>1</v>
      </c>
      <c r="D205" s="154"/>
      <c r="E205" s="155" t="s">
        <v>254</v>
      </c>
      <c r="F205" s="155"/>
      <c r="G205" s="155"/>
      <c r="H205" s="155"/>
      <c r="I205" s="155"/>
      <c r="J205" s="155"/>
      <c r="K205" s="155"/>
      <c r="L205" s="153"/>
      <c r="M205" s="156"/>
      <c r="N205" s="153"/>
      <c r="O205" s="153">
        <v>1</v>
      </c>
      <c r="P205" s="153">
        <v>15</v>
      </c>
      <c r="Q205" s="153">
        <f t="shared" si="15"/>
        <v>15</v>
      </c>
      <c r="R205" s="153"/>
      <c r="S205" s="153">
        <v>30</v>
      </c>
      <c r="T205" s="157"/>
      <c r="U205" s="158"/>
      <c r="V205" s="155"/>
      <c r="W205" s="159"/>
      <c r="X205" s="160">
        <f t="shared" si="12"/>
        <v>20</v>
      </c>
      <c r="Y205" s="158">
        <f t="shared" si="13"/>
        <v>20</v>
      </c>
      <c r="Z205" s="150"/>
      <c r="AA205" s="150"/>
      <c r="AB205" s="150">
        <v>54</v>
      </c>
      <c r="AC205" s="109"/>
      <c r="AD205" s="112"/>
    </row>
    <row r="206" spans="1:30" s="14" customFormat="1">
      <c r="A206" s="151"/>
      <c r="B206" s="152" t="s">
        <v>260</v>
      </c>
      <c r="C206" s="153">
        <v>1</v>
      </c>
      <c r="D206" s="154"/>
      <c r="E206" s="155" t="s">
        <v>255</v>
      </c>
      <c r="F206" s="155"/>
      <c r="G206" s="155"/>
      <c r="H206" s="155"/>
      <c r="I206" s="155"/>
      <c r="J206" s="155"/>
      <c r="K206" s="155"/>
      <c r="L206" s="153"/>
      <c r="M206" s="156"/>
      <c r="N206" s="153"/>
      <c r="O206" s="153">
        <v>1</v>
      </c>
      <c r="P206" s="153">
        <v>15</v>
      </c>
      <c r="Q206" s="153">
        <f t="shared" si="15"/>
        <v>15</v>
      </c>
      <c r="R206" s="153"/>
      <c r="S206" s="153">
        <v>30</v>
      </c>
      <c r="T206" s="157"/>
      <c r="U206" s="158"/>
      <c r="V206" s="155"/>
      <c r="W206" s="159"/>
      <c r="X206" s="160">
        <f t="shared" si="12"/>
        <v>20</v>
      </c>
      <c r="Y206" s="158">
        <f t="shared" si="13"/>
        <v>20</v>
      </c>
      <c r="Z206" s="150"/>
      <c r="AA206" s="150"/>
      <c r="AB206" s="150">
        <v>54</v>
      </c>
      <c r="AC206" s="109"/>
      <c r="AD206" s="112"/>
    </row>
    <row r="207" spans="1:30" s="14" customFormat="1">
      <c r="A207" s="151"/>
      <c r="B207" s="152" t="s">
        <v>261</v>
      </c>
      <c r="C207" s="153">
        <v>1</v>
      </c>
      <c r="D207" s="154"/>
      <c r="E207" s="155" t="s">
        <v>255</v>
      </c>
      <c r="F207" s="155"/>
      <c r="G207" s="155"/>
      <c r="H207" s="155"/>
      <c r="I207" s="155"/>
      <c r="J207" s="155"/>
      <c r="K207" s="155"/>
      <c r="L207" s="153"/>
      <c r="M207" s="156"/>
      <c r="N207" s="153"/>
      <c r="O207" s="153">
        <v>1</v>
      </c>
      <c r="P207" s="153">
        <v>15</v>
      </c>
      <c r="Q207" s="153">
        <f t="shared" si="15"/>
        <v>15</v>
      </c>
      <c r="R207" s="153"/>
      <c r="S207" s="153">
        <v>30</v>
      </c>
      <c r="T207" s="157"/>
      <c r="U207" s="158"/>
      <c r="V207" s="155"/>
      <c r="W207" s="159"/>
      <c r="X207" s="160">
        <f t="shared" si="12"/>
        <v>20</v>
      </c>
      <c r="Y207" s="158">
        <f t="shared" si="13"/>
        <v>20</v>
      </c>
      <c r="Z207" s="150"/>
      <c r="AA207" s="150"/>
      <c r="AB207" s="150">
        <v>54</v>
      </c>
      <c r="AC207" s="109"/>
      <c r="AD207" s="112"/>
    </row>
    <row r="208" spans="1:30" s="14" customFormat="1">
      <c r="A208" s="151"/>
      <c r="B208" s="152" t="s">
        <v>260</v>
      </c>
      <c r="C208" s="153">
        <v>1</v>
      </c>
      <c r="D208" s="154"/>
      <c r="E208" s="155" t="s">
        <v>256</v>
      </c>
      <c r="F208" s="155"/>
      <c r="G208" s="155"/>
      <c r="H208" s="155"/>
      <c r="I208" s="155"/>
      <c r="J208" s="155"/>
      <c r="K208" s="155"/>
      <c r="L208" s="153"/>
      <c r="M208" s="156"/>
      <c r="N208" s="153"/>
      <c r="O208" s="153">
        <v>1</v>
      </c>
      <c r="P208" s="153">
        <v>15</v>
      </c>
      <c r="Q208" s="153">
        <f t="shared" si="15"/>
        <v>15</v>
      </c>
      <c r="R208" s="153"/>
      <c r="S208" s="153">
        <v>45</v>
      </c>
      <c r="T208" s="157"/>
      <c r="U208" s="158"/>
      <c r="V208" s="155"/>
      <c r="W208" s="159"/>
      <c r="X208" s="160">
        <f t="shared" si="12"/>
        <v>30</v>
      </c>
      <c r="Y208" s="158">
        <f t="shared" si="13"/>
        <v>30</v>
      </c>
      <c r="Z208" s="150"/>
      <c r="AA208" s="150"/>
      <c r="AB208" s="150">
        <v>54</v>
      </c>
      <c r="AC208" s="109"/>
      <c r="AD208" s="112"/>
    </row>
    <row r="209" spans="1:30" s="14" customFormat="1">
      <c r="A209" s="151"/>
      <c r="B209" s="152" t="s">
        <v>261</v>
      </c>
      <c r="C209" s="153">
        <v>1</v>
      </c>
      <c r="D209" s="154"/>
      <c r="E209" s="155" t="s">
        <v>256</v>
      </c>
      <c r="F209" s="155"/>
      <c r="G209" s="155"/>
      <c r="H209" s="155"/>
      <c r="I209" s="155"/>
      <c r="J209" s="155"/>
      <c r="K209" s="155"/>
      <c r="L209" s="153"/>
      <c r="M209" s="156"/>
      <c r="N209" s="153"/>
      <c r="O209" s="153">
        <v>1</v>
      </c>
      <c r="P209" s="153">
        <v>15</v>
      </c>
      <c r="Q209" s="153">
        <f t="shared" si="15"/>
        <v>15</v>
      </c>
      <c r="R209" s="153"/>
      <c r="S209" s="153">
        <v>45</v>
      </c>
      <c r="T209" s="157"/>
      <c r="U209" s="158"/>
      <c r="V209" s="155"/>
      <c r="W209" s="159"/>
      <c r="X209" s="160">
        <f t="shared" si="12"/>
        <v>30</v>
      </c>
      <c r="Y209" s="158">
        <f t="shared" si="13"/>
        <v>30</v>
      </c>
      <c r="Z209" s="150"/>
      <c r="AA209" s="150"/>
      <c r="AB209" s="150">
        <v>54</v>
      </c>
      <c r="AC209" s="109"/>
      <c r="AD209" s="112"/>
    </row>
    <row r="210" spans="1:30" s="14" customFormat="1">
      <c r="A210" s="149"/>
      <c r="B210" s="140" t="s">
        <v>258</v>
      </c>
      <c r="C210" s="141">
        <v>1</v>
      </c>
      <c r="D210" s="148"/>
      <c r="E210" s="142" t="s">
        <v>257</v>
      </c>
      <c r="F210" s="142"/>
      <c r="G210" s="142"/>
      <c r="H210" s="142"/>
      <c r="I210" s="142"/>
      <c r="J210" s="142"/>
      <c r="K210" s="142"/>
      <c r="L210" s="141"/>
      <c r="M210" s="143"/>
      <c r="N210" s="141"/>
      <c r="O210" s="141">
        <v>1</v>
      </c>
      <c r="P210" s="141">
        <v>15</v>
      </c>
      <c r="Q210" s="141">
        <f t="shared" si="15"/>
        <v>15</v>
      </c>
      <c r="R210" s="141"/>
      <c r="S210" s="141">
        <v>60</v>
      </c>
      <c r="T210" s="144"/>
      <c r="U210" s="145"/>
      <c r="V210" s="142"/>
      <c r="W210" s="146"/>
      <c r="X210" s="147">
        <f t="shared" si="12"/>
        <v>40</v>
      </c>
      <c r="Y210" s="145">
        <f t="shared" si="13"/>
        <v>40</v>
      </c>
      <c r="Z210" s="150"/>
      <c r="AA210" s="150"/>
      <c r="AB210" s="150">
        <v>54</v>
      </c>
      <c r="AC210" s="109"/>
      <c r="AD210" s="112"/>
    </row>
    <row r="211" spans="1:30" s="14" customFormat="1">
      <c r="A211" s="149"/>
      <c r="B211" s="140" t="s">
        <v>259</v>
      </c>
      <c r="C211" s="141">
        <v>1</v>
      </c>
      <c r="D211" s="148"/>
      <c r="E211" s="142" t="s">
        <v>257</v>
      </c>
      <c r="F211" s="142"/>
      <c r="G211" s="142"/>
      <c r="H211" s="142"/>
      <c r="I211" s="142"/>
      <c r="J211" s="142"/>
      <c r="K211" s="142"/>
      <c r="L211" s="141"/>
      <c r="M211" s="143"/>
      <c r="N211" s="141"/>
      <c r="O211" s="141">
        <v>1</v>
      </c>
      <c r="P211" s="141">
        <v>15</v>
      </c>
      <c r="Q211" s="141">
        <f t="shared" si="15"/>
        <v>15</v>
      </c>
      <c r="R211" s="141"/>
      <c r="S211" s="141">
        <v>60</v>
      </c>
      <c r="T211" s="144"/>
      <c r="U211" s="145"/>
      <c r="V211" s="142"/>
      <c r="W211" s="146"/>
      <c r="X211" s="147">
        <f t="shared" si="12"/>
        <v>40</v>
      </c>
      <c r="Y211" s="145">
        <f t="shared" si="13"/>
        <v>40</v>
      </c>
      <c r="Z211" s="150"/>
      <c r="AA211" s="150"/>
      <c r="AB211" s="150">
        <v>54</v>
      </c>
      <c r="AC211" s="109"/>
      <c r="AD211" s="11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1"/>
  <sheetViews>
    <sheetView topLeftCell="A127" workbookViewId="0">
      <selection activeCell="AG64" sqref="AG64"/>
    </sheetView>
  </sheetViews>
  <sheetFormatPr defaultRowHeight="15"/>
  <cols>
    <col min="1" max="1" width="10.75" style="189" customWidth="1"/>
    <col min="2" max="2" width="16.25" style="190" customWidth="1"/>
    <col min="3" max="3" width="3.5" style="189" customWidth="1"/>
    <col min="4" max="4" width="29.375" style="189" customWidth="1"/>
    <col min="5" max="5" width="36.25" style="189" customWidth="1"/>
    <col min="6" max="11" width="1.625" style="189" hidden="1" customWidth="1"/>
    <col min="12" max="12" width="9.625" style="191" hidden="1" customWidth="1"/>
    <col min="13" max="13" width="14.25" style="189" hidden="1" customWidth="1"/>
    <col min="14" max="14" width="0.5" style="189" hidden="1" customWidth="1"/>
    <col min="15" max="15" width="3" style="189" hidden="1" customWidth="1"/>
    <col min="16" max="16" width="4.25" style="189" hidden="1" customWidth="1"/>
    <col min="17" max="17" width="3.375" style="189" hidden="1" customWidth="1"/>
    <col min="18" max="18" width="4.875" style="189" customWidth="1"/>
    <col min="19" max="19" width="4.5" style="189" customWidth="1"/>
    <col min="20" max="20" width="3.625" style="189" hidden="1" customWidth="1"/>
    <col min="21" max="21" width="3.875" style="189" hidden="1" customWidth="1"/>
    <col min="22" max="22" width="3.375" style="189" hidden="1" customWidth="1"/>
    <col min="23" max="23" width="5.5" style="189" customWidth="1"/>
    <col min="24" max="24" width="5.75" style="189" customWidth="1"/>
    <col min="25" max="25" width="6.625" style="192" customWidth="1"/>
    <col min="26" max="26" width="6.25" style="193" hidden="1" customWidth="1"/>
    <col min="27" max="27" width="6.75" style="193" hidden="1" customWidth="1"/>
    <col min="28" max="28" width="6" style="193" hidden="1" customWidth="1"/>
    <col min="29" max="29" width="7" style="194" hidden="1" customWidth="1"/>
    <col min="30" max="31" width="0" style="189" hidden="1" customWidth="1"/>
    <col min="32" max="16384" width="9" style="189"/>
  </cols>
  <sheetData>
    <row r="1" spans="1:31" s="169" customFormat="1" ht="25.5">
      <c r="A1" s="161" t="s">
        <v>14</v>
      </c>
      <c r="B1" s="161" t="s">
        <v>15</v>
      </c>
      <c r="C1" s="162" t="s">
        <v>131</v>
      </c>
      <c r="D1" s="161" t="s">
        <v>16</v>
      </c>
      <c r="E1" s="161" t="s">
        <v>17</v>
      </c>
      <c r="F1" s="161"/>
      <c r="G1" s="161"/>
      <c r="H1" s="161"/>
      <c r="I1" s="161"/>
      <c r="J1" s="161"/>
      <c r="K1" s="161"/>
      <c r="L1" s="161" t="s">
        <v>18</v>
      </c>
      <c r="M1" s="161" t="s">
        <v>19</v>
      </c>
      <c r="N1" s="162" t="s">
        <v>1</v>
      </c>
      <c r="O1" s="161" t="s">
        <v>20</v>
      </c>
      <c r="P1" s="161" t="s">
        <v>21</v>
      </c>
      <c r="Q1" s="162" t="s">
        <v>2</v>
      </c>
      <c r="R1" s="161" t="s">
        <v>32</v>
      </c>
      <c r="S1" s="161" t="s">
        <v>33</v>
      </c>
      <c r="T1" s="163" t="s">
        <v>3</v>
      </c>
      <c r="U1" s="163" t="s">
        <v>4</v>
      </c>
      <c r="V1" s="162" t="s">
        <v>31</v>
      </c>
      <c r="W1" s="161" t="s">
        <v>5</v>
      </c>
      <c r="X1" s="161" t="s">
        <v>6</v>
      </c>
      <c r="Y1" s="164" t="s">
        <v>163</v>
      </c>
      <c r="Z1" s="165" t="s">
        <v>161</v>
      </c>
      <c r="AA1" s="165" t="s">
        <v>164</v>
      </c>
      <c r="AB1" s="165" t="s">
        <v>162</v>
      </c>
      <c r="AC1" s="166" t="s">
        <v>165</v>
      </c>
      <c r="AD1" s="167" t="s">
        <v>166</v>
      </c>
      <c r="AE1" s="168" t="s">
        <v>167</v>
      </c>
    </row>
    <row r="2" spans="1:31" s="105" customFormat="1" ht="15.95" hidden="1" customHeight="1">
      <c r="A2" s="170"/>
      <c r="B2" s="171" t="s">
        <v>177</v>
      </c>
      <c r="C2" s="172">
        <v>1</v>
      </c>
      <c r="D2" s="171"/>
      <c r="E2" s="173" t="s">
        <v>179</v>
      </c>
      <c r="F2" s="173"/>
      <c r="G2" s="173"/>
      <c r="H2" s="173"/>
      <c r="I2" s="173"/>
      <c r="J2" s="173"/>
      <c r="K2" s="173"/>
      <c r="L2" s="172"/>
      <c r="M2" s="174"/>
      <c r="N2" s="172"/>
      <c r="O2" s="172">
        <v>1</v>
      </c>
      <c r="P2" s="172">
        <v>15</v>
      </c>
      <c r="Q2" s="172">
        <f t="shared" ref="Q2:Q65" si="0">P2-O2+1</f>
        <v>15</v>
      </c>
      <c r="R2" s="172"/>
      <c r="S2" s="172">
        <v>60</v>
      </c>
      <c r="T2" s="175">
        <f>R2/Q2</f>
        <v>0</v>
      </c>
      <c r="U2" s="176">
        <f>S2/6</f>
        <v>10</v>
      </c>
      <c r="V2" s="173"/>
      <c r="W2" s="177"/>
      <c r="X2" s="178">
        <f t="shared" ref="X2:X19" si="1">IF(Q2=0,0,S2/1.5)</f>
        <v>40</v>
      </c>
      <c r="Y2" s="176">
        <f t="shared" ref="Y2:Y24" si="2">V2+W2+X2</f>
        <v>40</v>
      </c>
      <c r="Z2" s="179"/>
      <c r="AA2" s="179" t="str">
        <f>IF(Z2&lt;=40,"1,1",IF(AND(40&lt;Z2,Z2&lt;=60),"1,2","1,3"))</f>
        <v>1,1</v>
      </c>
      <c r="AB2" s="179">
        <f t="shared" ref="AB2:AB13" si="3">AA2*Y2</f>
        <v>44</v>
      </c>
      <c r="AC2" s="130">
        <f>SUM(AB2:AB13)</f>
        <v>449</v>
      </c>
      <c r="AD2" s="180">
        <f>SUM(AB2:AB14)</f>
        <v>503</v>
      </c>
      <c r="AE2" s="181">
        <f>AD2-446</f>
        <v>57</v>
      </c>
    </row>
    <row r="3" spans="1:31" s="105" customFormat="1" ht="15.95" hidden="1" customHeight="1">
      <c r="A3" s="170"/>
      <c r="B3" s="171" t="s">
        <v>194</v>
      </c>
      <c r="C3" s="172">
        <v>1</v>
      </c>
      <c r="D3" s="171"/>
      <c r="E3" s="173" t="s">
        <v>179</v>
      </c>
      <c r="F3" s="173"/>
      <c r="G3" s="173"/>
      <c r="H3" s="173"/>
      <c r="I3" s="173"/>
      <c r="J3" s="173"/>
      <c r="K3" s="173"/>
      <c r="L3" s="172"/>
      <c r="M3" s="174"/>
      <c r="N3" s="172"/>
      <c r="O3" s="172">
        <v>1</v>
      </c>
      <c r="P3" s="172">
        <v>15</v>
      </c>
      <c r="Q3" s="172">
        <f t="shared" si="0"/>
        <v>15</v>
      </c>
      <c r="R3" s="172"/>
      <c r="S3" s="172">
        <v>60</v>
      </c>
      <c r="T3" s="175">
        <f>R3/Q3</f>
        <v>0</v>
      </c>
      <c r="U3" s="176">
        <f>S3/6</f>
        <v>10</v>
      </c>
      <c r="V3" s="173"/>
      <c r="W3" s="177"/>
      <c r="X3" s="178">
        <f t="shared" si="1"/>
        <v>40</v>
      </c>
      <c r="Y3" s="176">
        <f t="shared" si="2"/>
        <v>40</v>
      </c>
      <c r="Z3" s="179"/>
      <c r="AA3" s="179" t="str">
        <f>IF(Z3&lt;=40,"1,1",IF(AND(40&lt;Z3,Z3&lt;=60),"1,2","1,3"))</f>
        <v>1,1</v>
      </c>
      <c r="AB3" s="179">
        <f t="shared" si="3"/>
        <v>44</v>
      </c>
      <c r="AC3" s="130">
        <f>SUM(AB3:AB14)</f>
        <v>459</v>
      </c>
      <c r="AD3" s="180">
        <f>SUM(AB3:AB15)</f>
        <v>513</v>
      </c>
      <c r="AE3" s="181">
        <f>AD3-446</f>
        <v>67</v>
      </c>
    </row>
    <row r="4" spans="1:31" s="105" customFormat="1" ht="15.95" hidden="1" customHeight="1">
      <c r="A4" s="182"/>
      <c r="B4" s="97" t="s">
        <v>195</v>
      </c>
      <c r="C4" s="98">
        <v>1</v>
      </c>
      <c r="D4" s="183"/>
      <c r="E4" s="183" t="s">
        <v>180</v>
      </c>
      <c r="F4" s="183"/>
      <c r="G4" s="183"/>
      <c r="H4" s="183"/>
      <c r="I4" s="183"/>
      <c r="J4" s="183"/>
      <c r="K4" s="183"/>
      <c r="L4" s="100"/>
      <c r="M4" s="100"/>
      <c r="N4" s="98"/>
      <c r="O4" s="98">
        <v>1</v>
      </c>
      <c r="P4" s="98">
        <v>15</v>
      </c>
      <c r="Q4" s="98">
        <f t="shared" si="0"/>
        <v>15</v>
      </c>
      <c r="R4" s="98"/>
      <c r="S4" s="98">
        <v>60</v>
      </c>
      <c r="T4" s="101">
        <f>R4/Q4</f>
        <v>0</v>
      </c>
      <c r="U4" s="102">
        <f>S4/6</f>
        <v>10</v>
      </c>
      <c r="V4" s="99"/>
      <c r="W4" s="103"/>
      <c r="X4" s="104">
        <f t="shared" si="1"/>
        <v>40</v>
      </c>
      <c r="Y4" s="102">
        <f t="shared" si="2"/>
        <v>40</v>
      </c>
      <c r="Z4" s="179"/>
      <c r="AA4" s="179">
        <v>1</v>
      </c>
      <c r="AB4" s="179">
        <f t="shared" si="3"/>
        <v>40</v>
      </c>
      <c r="AC4" s="130"/>
      <c r="AD4" s="122"/>
    </row>
    <row r="5" spans="1:31" s="105" customFormat="1" ht="15.95" hidden="1" customHeight="1">
      <c r="A5" s="182"/>
      <c r="B5" s="97" t="s">
        <v>196</v>
      </c>
      <c r="C5" s="98">
        <v>1</v>
      </c>
      <c r="D5" s="183"/>
      <c r="E5" s="183" t="s">
        <v>180</v>
      </c>
      <c r="F5" s="183"/>
      <c r="G5" s="183"/>
      <c r="H5" s="183"/>
      <c r="I5" s="183"/>
      <c r="J5" s="183"/>
      <c r="K5" s="183"/>
      <c r="L5" s="100"/>
      <c r="M5" s="100"/>
      <c r="N5" s="98"/>
      <c r="O5" s="98">
        <v>1</v>
      </c>
      <c r="P5" s="98">
        <v>15</v>
      </c>
      <c r="Q5" s="98">
        <f t="shared" si="0"/>
        <v>15</v>
      </c>
      <c r="R5" s="98"/>
      <c r="S5" s="98">
        <v>60</v>
      </c>
      <c r="T5" s="101">
        <f>R5/Q5</f>
        <v>0</v>
      </c>
      <c r="U5" s="102">
        <f>S5/6</f>
        <v>10</v>
      </c>
      <c r="V5" s="99"/>
      <c r="W5" s="103"/>
      <c r="X5" s="104">
        <f t="shared" si="1"/>
        <v>40</v>
      </c>
      <c r="Y5" s="102">
        <f t="shared" si="2"/>
        <v>40</v>
      </c>
      <c r="Z5" s="179"/>
      <c r="AA5" s="179">
        <v>1</v>
      </c>
      <c r="AB5" s="179">
        <f t="shared" si="3"/>
        <v>40</v>
      </c>
      <c r="AC5" s="130"/>
      <c r="AD5" s="122"/>
    </row>
    <row r="6" spans="1:31" s="105" customFormat="1" ht="15.95" hidden="1" customHeight="1">
      <c r="A6" s="182"/>
      <c r="B6" s="97" t="s">
        <v>195</v>
      </c>
      <c r="C6" s="98">
        <v>1</v>
      </c>
      <c r="D6" s="183"/>
      <c r="E6" s="183" t="s">
        <v>180</v>
      </c>
      <c r="F6" s="183"/>
      <c r="G6" s="183"/>
      <c r="H6" s="183"/>
      <c r="I6" s="183"/>
      <c r="J6" s="183"/>
      <c r="K6" s="183"/>
      <c r="L6" s="100"/>
      <c r="M6" s="100"/>
      <c r="N6" s="98"/>
      <c r="O6" s="98">
        <v>1</v>
      </c>
      <c r="P6" s="98">
        <v>15</v>
      </c>
      <c r="Q6" s="98">
        <f t="shared" si="0"/>
        <v>15</v>
      </c>
      <c r="R6" s="98"/>
      <c r="S6" s="98">
        <v>60</v>
      </c>
      <c r="T6" s="101">
        <f>R6/Q6</f>
        <v>0</v>
      </c>
      <c r="U6" s="102">
        <f>S6/6</f>
        <v>10</v>
      </c>
      <c r="V6" s="99"/>
      <c r="W6" s="103"/>
      <c r="X6" s="104">
        <f t="shared" si="1"/>
        <v>40</v>
      </c>
      <c r="Y6" s="102">
        <f t="shared" si="2"/>
        <v>40</v>
      </c>
      <c r="Z6" s="179"/>
      <c r="AA6" s="179">
        <v>1</v>
      </c>
      <c r="AB6" s="179">
        <f t="shared" si="3"/>
        <v>40</v>
      </c>
      <c r="AC6" s="130"/>
      <c r="AD6" s="122"/>
    </row>
    <row r="7" spans="1:31" s="105" customFormat="1" ht="15.95" hidden="1" customHeight="1">
      <c r="A7" s="182"/>
      <c r="B7" s="97" t="s">
        <v>196</v>
      </c>
      <c r="C7" s="98">
        <v>1</v>
      </c>
      <c r="D7" s="183"/>
      <c r="E7" s="183" t="s">
        <v>180</v>
      </c>
      <c r="F7" s="183"/>
      <c r="G7" s="183"/>
      <c r="H7" s="183"/>
      <c r="I7" s="183"/>
      <c r="J7" s="183"/>
      <c r="K7" s="183"/>
      <c r="L7" s="100"/>
      <c r="M7" s="100"/>
      <c r="N7" s="98"/>
      <c r="O7" s="98">
        <v>1</v>
      </c>
      <c r="P7" s="98">
        <v>15</v>
      </c>
      <c r="Q7" s="98">
        <f t="shared" si="0"/>
        <v>15</v>
      </c>
      <c r="R7" s="98"/>
      <c r="S7" s="98">
        <v>60</v>
      </c>
      <c r="T7" s="101">
        <f>R7/Q7</f>
        <v>0</v>
      </c>
      <c r="U7" s="102">
        <f>S7/6</f>
        <v>10</v>
      </c>
      <c r="V7" s="99"/>
      <c r="W7" s="103"/>
      <c r="X7" s="104">
        <f t="shared" si="1"/>
        <v>40</v>
      </c>
      <c r="Y7" s="102">
        <f t="shared" si="2"/>
        <v>40</v>
      </c>
      <c r="Z7" s="179"/>
      <c r="AA7" s="179">
        <v>1</v>
      </c>
      <c r="AB7" s="179">
        <f t="shared" si="3"/>
        <v>40</v>
      </c>
      <c r="AC7" s="130"/>
      <c r="AD7" s="122"/>
    </row>
    <row r="8" spans="1:31" s="99" customFormat="1" hidden="1">
      <c r="A8" s="170"/>
      <c r="B8" s="171" t="s">
        <v>133</v>
      </c>
      <c r="C8" s="172">
        <v>1</v>
      </c>
      <c r="D8" s="184"/>
      <c r="E8" s="184" t="s">
        <v>181</v>
      </c>
      <c r="F8" s="184"/>
      <c r="G8" s="184"/>
      <c r="H8" s="184"/>
      <c r="I8" s="184"/>
      <c r="J8" s="184"/>
      <c r="K8" s="184"/>
      <c r="L8" s="174"/>
      <c r="M8" s="174"/>
      <c r="N8" s="172"/>
      <c r="O8" s="172">
        <v>1</v>
      </c>
      <c r="P8" s="172">
        <v>15</v>
      </c>
      <c r="Q8" s="172">
        <f t="shared" si="0"/>
        <v>15</v>
      </c>
      <c r="R8" s="172">
        <v>30</v>
      </c>
      <c r="S8" s="172"/>
      <c r="T8" s="175">
        <f>R8/Q8</f>
        <v>2</v>
      </c>
      <c r="U8" s="176">
        <f>S8/5</f>
        <v>0</v>
      </c>
      <c r="V8" s="173"/>
      <c r="W8" s="177">
        <f t="shared" ref="W8:W45" si="4">IF(Q8=0,0,R8)</f>
        <v>30</v>
      </c>
      <c r="X8" s="178">
        <f t="shared" si="1"/>
        <v>0</v>
      </c>
      <c r="Y8" s="176">
        <f t="shared" si="2"/>
        <v>30</v>
      </c>
      <c r="Z8" s="179"/>
      <c r="AA8" s="179" t="str">
        <f>IF(Z8&lt;=40,"1,1",IF(AND(40&lt;Z8,Z8&lt;=60),"1,2","1,3"))</f>
        <v>1,1</v>
      </c>
      <c r="AB8" s="179">
        <f t="shared" si="3"/>
        <v>33</v>
      </c>
      <c r="AC8" s="130"/>
      <c r="AD8" s="185"/>
    </row>
    <row r="9" spans="1:31" s="99" customFormat="1" hidden="1">
      <c r="A9" s="186"/>
      <c r="B9" s="171" t="s">
        <v>134</v>
      </c>
      <c r="C9" s="172">
        <v>1</v>
      </c>
      <c r="D9" s="184"/>
      <c r="E9" s="184" t="s">
        <v>181</v>
      </c>
      <c r="F9" s="173"/>
      <c r="G9" s="173"/>
      <c r="H9" s="173"/>
      <c r="I9" s="173"/>
      <c r="J9" s="173"/>
      <c r="K9" s="173"/>
      <c r="L9" s="172"/>
      <c r="M9" s="174"/>
      <c r="N9" s="172"/>
      <c r="O9" s="172">
        <v>1</v>
      </c>
      <c r="P9" s="172">
        <v>15</v>
      </c>
      <c r="Q9" s="172">
        <f t="shared" si="0"/>
        <v>15</v>
      </c>
      <c r="R9" s="172">
        <v>30</v>
      </c>
      <c r="S9" s="172"/>
      <c r="T9" s="175"/>
      <c r="U9" s="176">
        <f>S9/6</f>
        <v>0</v>
      </c>
      <c r="V9" s="173"/>
      <c r="W9" s="177">
        <f t="shared" si="4"/>
        <v>30</v>
      </c>
      <c r="X9" s="178">
        <f t="shared" si="1"/>
        <v>0</v>
      </c>
      <c r="Y9" s="176">
        <f t="shared" si="2"/>
        <v>30</v>
      </c>
      <c r="Z9" s="179"/>
      <c r="AA9" s="179" t="str">
        <f>IF(Z9&lt;=30,"1,1",IF(AND(30&lt;Z9,Z9&lt;=35),"1,2","1,3"))</f>
        <v>1,1</v>
      </c>
      <c r="AB9" s="179">
        <f t="shared" si="3"/>
        <v>33</v>
      </c>
      <c r="AC9" s="130"/>
      <c r="AD9" s="185"/>
    </row>
    <row r="10" spans="1:31" s="107" customFormat="1" hidden="1">
      <c r="A10" s="186"/>
      <c r="B10" s="171" t="s">
        <v>137</v>
      </c>
      <c r="C10" s="172">
        <v>1</v>
      </c>
      <c r="D10" s="184"/>
      <c r="E10" s="184" t="s">
        <v>181</v>
      </c>
      <c r="F10" s="173"/>
      <c r="G10" s="173"/>
      <c r="H10" s="173"/>
      <c r="I10" s="173"/>
      <c r="J10" s="173"/>
      <c r="K10" s="173"/>
      <c r="L10" s="172"/>
      <c r="M10" s="174"/>
      <c r="N10" s="172"/>
      <c r="O10" s="172">
        <v>1</v>
      </c>
      <c r="P10" s="172">
        <v>15</v>
      </c>
      <c r="Q10" s="172">
        <f t="shared" si="0"/>
        <v>15</v>
      </c>
      <c r="R10" s="172">
        <v>30</v>
      </c>
      <c r="S10" s="172"/>
      <c r="T10" s="175"/>
      <c r="U10" s="176">
        <f>S10/6</f>
        <v>0</v>
      </c>
      <c r="V10" s="173"/>
      <c r="W10" s="177">
        <f t="shared" si="4"/>
        <v>30</v>
      </c>
      <c r="X10" s="178">
        <f t="shared" si="1"/>
        <v>0</v>
      </c>
      <c r="Y10" s="176">
        <f t="shared" si="2"/>
        <v>30</v>
      </c>
      <c r="Z10" s="179"/>
      <c r="AA10" s="179" t="str">
        <f>IF(Z10&lt;=30,"1","1,1")</f>
        <v>1</v>
      </c>
      <c r="AB10" s="179">
        <f t="shared" si="3"/>
        <v>30</v>
      </c>
      <c r="AC10" s="187"/>
      <c r="AD10" s="123"/>
    </row>
    <row r="11" spans="1:31" s="107" customFormat="1" hidden="1">
      <c r="A11" s="186"/>
      <c r="B11" s="171" t="s">
        <v>138</v>
      </c>
      <c r="C11" s="172">
        <v>1</v>
      </c>
      <c r="D11" s="184"/>
      <c r="E11" s="184" t="s">
        <v>181</v>
      </c>
      <c r="F11" s="173"/>
      <c r="G11" s="173"/>
      <c r="H11" s="173"/>
      <c r="I11" s="173"/>
      <c r="J11" s="173"/>
      <c r="K11" s="173"/>
      <c r="L11" s="172"/>
      <c r="M11" s="174"/>
      <c r="N11" s="172"/>
      <c r="O11" s="172">
        <v>1</v>
      </c>
      <c r="P11" s="172">
        <v>15</v>
      </c>
      <c r="Q11" s="172">
        <f t="shared" si="0"/>
        <v>15</v>
      </c>
      <c r="R11" s="172">
        <v>30</v>
      </c>
      <c r="S11" s="172"/>
      <c r="T11" s="175"/>
      <c r="U11" s="176">
        <f>S11/6</f>
        <v>0</v>
      </c>
      <c r="V11" s="173"/>
      <c r="W11" s="177">
        <f t="shared" si="4"/>
        <v>30</v>
      </c>
      <c r="X11" s="178">
        <f t="shared" si="1"/>
        <v>0</v>
      </c>
      <c r="Y11" s="176">
        <f t="shared" si="2"/>
        <v>30</v>
      </c>
      <c r="Z11" s="179"/>
      <c r="AA11" s="179" t="str">
        <f>IF(Z11&lt;=30,"1","1,1")</f>
        <v>1</v>
      </c>
      <c r="AB11" s="179">
        <f t="shared" si="3"/>
        <v>30</v>
      </c>
      <c r="AC11" s="187"/>
      <c r="AD11" s="123"/>
    </row>
    <row r="12" spans="1:31" s="99" customFormat="1" hidden="1">
      <c r="A12" s="186"/>
      <c r="B12" s="171" t="s">
        <v>139</v>
      </c>
      <c r="C12" s="172">
        <v>1</v>
      </c>
      <c r="D12" s="184"/>
      <c r="E12" s="184" t="s">
        <v>181</v>
      </c>
      <c r="F12" s="173"/>
      <c r="G12" s="173"/>
      <c r="H12" s="173"/>
      <c r="I12" s="173"/>
      <c r="J12" s="173"/>
      <c r="K12" s="173"/>
      <c r="L12" s="172"/>
      <c r="M12" s="174"/>
      <c r="N12" s="172"/>
      <c r="O12" s="172">
        <v>1</v>
      </c>
      <c r="P12" s="172">
        <v>15</v>
      </c>
      <c r="Q12" s="172">
        <f t="shared" si="0"/>
        <v>15</v>
      </c>
      <c r="R12" s="172">
        <v>30</v>
      </c>
      <c r="S12" s="172"/>
      <c r="T12" s="175"/>
      <c r="U12" s="176">
        <f>S12/6</f>
        <v>0</v>
      </c>
      <c r="V12" s="173"/>
      <c r="W12" s="177">
        <f t="shared" si="4"/>
        <v>30</v>
      </c>
      <c r="X12" s="178">
        <f t="shared" si="1"/>
        <v>0</v>
      </c>
      <c r="Y12" s="176">
        <f t="shared" si="2"/>
        <v>30</v>
      </c>
      <c r="Z12" s="179"/>
      <c r="AA12" s="179" t="str">
        <f>IF(Z12&lt;=30,"1","1,1")</f>
        <v>1</v>
      </c>
      <c r="AB12" s="179">
        <f t="shared" si="3"/>
        <v>30</v>
      </c>
      <c r="AC12" s="130"/>
      <c r="AD12" s="185"/>
    </row>
    <row r="13" spans="1:31" s="99" customFormat="1" hidden="1">
      <c r="A13" s="188"/>
      <c r="B13" s="97" t="s">
        <v>178</v>
      </c>
      <c r="C13" s="98">
        <v>1</v>
      </c>
      <c r="D13" s="183"/>
      <c r="E13" s="99" t="s">
        <v>182</v>
      </c>
      <c r="L13" s="98"/>
      <c r="M13" s="100"/>
      <c r="N13" s="98"/>
      <c r="O13" s="98">
        <v>1</v>
      </c>
      <c r="P13" s="98">
        <v>15</v>
      </c>
      <c r="Q13" s="98">
        <f t="shared" si="0"/>
        <v>15</v>
      </c>
      <c r="R13" s="98">
        <v>45</v>
      </c>
      <c r="S13" s="98"/>
      <c r="T13" s="101"/>
      <c r="U13" s="102">
        <f>S13/6</f>
        <v>0</v>
      </c>
      <c r="W13" s="103">
        <f t="shared" si="4"/>
        <v>45</v>
      </c>
      <c r="X13" s="104">
        <f t="shared" si="1"/>
        <v>0</v>
      </c>
      <c r="Y13" s="102">
        <f t="shared" si="2"/>
        <v>45</v>
      </c>
      <c r="Z13" s="179"/>
      <c r="AA13" s="179" t="str">
        <f>IF(Z13&lt;=30,"1","1,1")</f>
        <v>1</v>
      </c>
      <c r="AB13" s="179">
        <f t="shared" si="3"/>
        <v>45</v>
      </c>
      <c r="AC13" s="130"/>
      <c r="AD13" s="185"/>
    </row>
    <row r="14" spans="1:31" s="99" customFormat="1" hidden="1">
      <c r="A14" s="186"/>
      <c r="B14" s="171" t="s">
        <v>184</v>
      </c>
      <c r="C14" s="172">
        <v>1</v>
      </c>
      <c r="D14" s="184"/>
      <c r="E14" s="173" t="s">
        <v>183</v>
      </c>
      <c r="F14" s="173"/>
      <c r="G14" s="173"/>
      <c r="H14" s="173"/>
      <c r="I14" s="173"/>
      <c r="J14" s="173"/>
      <c r="K14" s="173"/>
      <c r="L14" s="172"/>
      <c r="M14" s="174"/>
      <c r="N14" s="172"/>
      <c r="O14" s="172">
        <v>1</v>
      </c>
      <c r="P14" s="172">
        <v>15</v>
      </c>
      <c r="Q14" s="172">
        <f t="shared" si="0"/>
        <v>15</v>
      </c>
      <c r="R14" s="172"/>
      <c r="S14" s="172">
        <v>60</v>
      </c>
      <c r="T14" s="175"/>
      <c r="U14" s="176"/>
      <c r="V14" s="173"/>
      <c r="W14" s="177"/>
      <c r="X14" s="178">
        <f t="shared" si="1"/>
        <v>40</v>
      </c>
      <c r="Y14" s="176">
        <f t="shared" si="2"/>
        <v>40</v>
      </c>
      <c r="Z14" s="179"/>
      <c r="AA14" s="179"/>
      <c r="AB14" s="179">
        <v>54</v>
      </c>
      <c r="AC14" s="130"/>
      <c r="AD14" s="185"/>
    </row>
    <row r="15" spans="1:31" s="99" customFormat="1" hidden="1">
      <c r="A15" s="186"/>
      <c r="B15" s="171" t="s">
        <v>185</v>
      </c>
      <c r="C15" s="172">
        <v>1</v>
      </c>
      <c r="D15" s="184"/>
      <c r="E15" s="173" t="s">
        <v>183</v>
      </c>
      <c r="F15" s="173"/>
      <c r="G15" s="173"/>
      <c r="H15" s="173"/>
      <c r="I15" s="173"/>
      <c r="J15" s="173"/>
      <c r="K15" s="173"/>
      <c r="L15" s="172"/>
      <c r="M15" s="174"/>
      <c r="N15" s="172"/>
      <c r="O15" s="172">
        <v>1</v>
      </c>
      <c r="P15" s="172">
        <v>15</v>
      </c>
      <c r="Q15" s="172">
        <f t="shared" si="0"/>
        <v>15</v>
      </c>
      <c r="R15" s="172"/>
      <c r="S15" s="172">
        <v>60</v>
      </c>
      <c r="T15" s="175"/>
      <c r="U15" s="176"/>
      <c r="V15" s="173"/>
      <c r="W15" s="177"/>
      <c r="X15" s="178">
        <f t="shared" si="1"/>
        <v>40</v>
      </c>
      <c r="Y15" s="176">
        <f t="shared" si="2"/>
        <v>40</v>
      </c>
      <c r="Z15" s="179"/>
      <c r="AA15" s="179"/>
      <c r="AB15" s="179">
        <v>54</v>
      </c>
      <c r="AC15" s="130"/>
      <c r="AD15" s="185"/>
    </row>
    <row r="16" spans="1:31" s="99" customFormat="1" hidden="1">
      <c r="A16" s="188"/>
      <c r="B16" s="97" t="s">
        <v>184</v>
      </c>
      <c r="C16" s="98">
        <v>1</v>
      </c>
      <c r="D16" s="183"/>
      <c r="E16" s="99" t="s">
        <v>186</v>
      </c>
      <c r="L16" s="98"/>
      <c r="M16" s="100"/>
      <c r="N16" s="98"/>
      <c r="O16" s="98">
        <v>1</v>
      </c>
      <c r="P16" s="98">
        <v>15</v>
      </c>
      <c r="Q16" s="98">
        <f t="shared" si="0"/>
        <v>15</v>
      </c>
      <c r="R16" s="98"/>
      <c r="S16" s="98">
        <v>60</v>
      </c>
      <c r="T16" s="101"/>
      <c r="U16" s="102"/>
      <c r="W16" s="103"/>
      <c r="X16" s="104">
        <f t="shared" si="1"/>
        <v>40</v>
      </c>
      <c r="Y16" s="102">
        <f t="shared" si="2"/>
        <v>40</v>
      </c>
      <c r="Z16" s="179"/>
      <c r="AA16" s="179"/>
      <c r="AB16" s="179">
        <v>54</v>
      </c>
      <c r="AC16" s="130"/>
      <c r="AD16" s="185"/>
    </row>
    <row r="17" spans="1:30" s="99" customFormat="1" hidden="1">
      <c r="A17" s="188"/>
      <c r="B17" s="97" t="s">
        <v>185</v>
      </c>
      <c r="C17" s="98">
        <v>1</v>
      </c>
      <c r="D17" s="183"/>
      <c r="E17" s="99" t="s">
        <v>186</v>
      </c>
      <c r="L17" s="98"/>
      <c r="M17" s="100"/>
      <c r="N17" s="98"/>
      <c r="O17" s="98">
        <v>1</v>
      </c>
      <c r="P17" s="98">
        <v>15</v>
      </c>
      <c r="Q17" s="98">
        <f t="shared" si="0"/>
        <v>15</v>
      </c>
      <c r="R17" s="98"/>
      <c r="S17" s="98">
        <v>60</v>
      </c>
      <c r="T17" s="101"/>
      <c r="U17" s="102"/>
      <c r="W17" s="103"/>
      <c r="X17" s="104">
        <f t="shared" si="1"/>
        <v>40</v>
      </c>
      <c r="Y17" s="102">
        <f t="shared" si="2"/>
        <v>40</v>
      </c>
      <c r="Z17" s="179"/>
      <c r="AA17" s="179"/>
      <c r="AB17" s="179">
        <v>54</v>
      </c>
      <c r="AC17" s="130"/>
      <c r="AD17" s="185"/>
    </row>
    <row r="18" spans="1:30" s="99" customFormat="1" hidden="1">
      <c r="A18" s="186"/>
      <c r="B18" s="171" t="s">
        <v>187</v>
      </c>
      <c r="C18" s="172">
        <v>1</v>
      </c>
      <c r="D18" s="184"/>
      <c r="E18" s="173" t="s">
        <v>183</v>
      </c>
      <c r="F18" s="173"/>
      <c r="G18" s="173"/>
      <c r="H18" s="173"/>
      <c r="I18" s="173"/>
      <c r="J18" s="173"/>
      <c r="K18" s="173"/>
      <c r="L18" s="172"/>
      <c r="M18" s="174"/>
      <c r="N18" s="172"/>
      <c r="O18" s="172">
        <v>1</v>
      </c>
      <c r="P18" s="172">
        <v>15</v>
      </c>
      <c r="Q18" s="172">
        <f t="shared" si="0"/>
        <v>15</v>
      </c>
      <c r="R18" s="172"/>
      <c r="S18" s="172">
        <v>60</v>
      </c>
      <c r="T18" s="175"/>
      <c r="U18" s="176"/>
      <c r="V18" s="173"/>
      <c r="W18" s="177"/>
      <c r="X18" s="178">
        <f t="shared" si="1"/>
        <v>40</v>
      </c>
      <c r="Y18" s="176">
        <f t="shared" si="2"/>
        <v>40</v>
      </c>
      <c r="Z18" s="179"/>
      <c r="AA18" s="179"/>
      <c r="AB18" s="179">
        <v>54</v>
      </c>
      <c r="AC18" s="130"/>
      <c r="AD18" s="185"/>
    </row>
    <row r="19" spans="1:30" s="99" customFormat="1" hidden="1">
      <c r="A19" s="186"/>
      <c r="B19" s="171" t="s">
        <v>188</v>
      </c>
      <c r="C19" s="172">
        <v>1</v>
      </c>
      <c r="D19" s="184"/>
      <c r="E19" s="173" t="s">
        <v>183</v>
      </c>
      <c r="F19" s="173"/>
      <c r="G19" s="173"/>
      <c r="H19" s="173"/>
      <c r="I19" s="173"/>
      <c r="J19" s="173"/>
      <c r="K19" s="173"/>
      <c r="L19" s="172"/>
      <c r="M19" s="174"/>
      <c r="N19" s="172"/>
      <c r="O19" s="172">
        <v>1</v>
      </c>
      <c r="P19" s="172">
        <v>15</v>
      </c>
      <c r="Q19" s="172">
        <f t="shared" si="0"/>
        <v>15</v>
      </c>
      <c r="R19" s="172"/>
      <c r="S19" s="172">
        <v>60</v>
      </c>
      <c r="T19" s="175"/>
      <c r="U19" s="176"/>
      <c r="V19" s="173"/>
      <c r="W19" s="177"/>
      <c r="X19" s="178">
        <f t="shared" si="1"/>
        <v>40</v>
      </c>
      <c r="Y19" s="176">
        <f t="shared" si="2"/>
        <v>40</v>
      </c>
      <c r="Z19" s="179"/>
      <c r="AA19" s="179"/>
      <c r="AB19" s="179">
        <v>54</v>
      </c>
      <c r="AC19" s="130"/>
      <c r="AD19" s="185"/>
    </row>
    <row r="20" spans="1:30" s="99" customFormat="1" hidden="1">
      <c r="A20" s="188"/>
      <c r="B20" s="97" t="s">
        <v>133</v>
      </c>
      <c r="C20" s="98">
        <v>1</v>
      </c>
      <c r="D20" s="183"/>
      <c r="E20" s="99" t="s">
        <v>189</v>
      </c>
      <c r="L20" s="98"/>
      <c r="M20" s="100"/>
      <c r="N20" s="98"/>
      <c r="O20" s="98">
        <v>1</v>
      </c>
      <c r="P20" s="98">
        <v>15</v>
      </c>
      <c r="Q20" s="98">
        <f t="shared" si="0"/>
        <v>15</v>
      </c>
      <c r="R20" s="98">
        <v>45</v>
      </c>
      <c r="S20" s="98"/>
      <c r="T20" s="101"/>
      <c r="U20" s="102"/>
      <c r="W20" s="103">
        <f t="shared" si="4"/>
        <v>45</v>
      </c>
      <c r="X20" s="104"/>
      <c r="Y20" s="102">
        <f t="shared" si="2"/>
        <v>45</v>
      </c>
      <c r="Z20" s="179"/>
      <c r="AA20" s="179"/>
      <c r="AB20" s="179">
        <v>54</v>
      </c>
      <c r="AC20" s="130"/>
      <c r="AD20" s="185"/>
    </row>
    <row r="21" spans="1:30" s="99" customFormat="1" hidden="1">
      <c r="A21" s="188"/>
      <c r="B21" s="97" t="s">
        <v>134</v>
      </c>
      <c r="C21" s="98">
        <v>1</v>
      </c>
      <c r="D21" s="183"/>
      <c r="E21" s="99" t="s">
        <v>189</v>
      </c>
      <c r="L21" s="98"/>
      <c r="M21" s="100"/>
      <c r="N21" s="98"/>
      <c r="O21" s="98">
        <v>1</v>
      </c>
      <c r="P21" s="98">
        <v>15</v>
      </c>
      <c r="Q21" s="98">
        <f t="shared" si="0"/>
        <v>15</v>
      </c>
      <c r="R21" s="98">
        <v>45</v>
      </c>
      <c r="S21" s="98"/>
      <c r="T21" s="101"/>
      <c r="U21" s="102"/>
      <c r="W21" s="103">
        <f t="shared" si="4"/>
        <v>45</v>
      </c>
      <c r="X21" s="104"/>
      <c r="Y21" s="102">
        <f t="shared" si="2"/>
        <v>45</v>
      </c>
      <c r="Z21" s="179"/>
      <c r="AA21" s="179"/>
      <c r="AB21" s="179">
        <v>54</v>
      </c>
      <c r="AC21" s="130"/>
      <c r="AD21" s="185"/>
    </row>
    <row r="22" spans="1:30" s="99" customFormat="1" hidden="1">
      <c r="A22" s="188"/>
      <c r="B22" s="97" t="s">
        <v>137</v>
      </c>
      <c r="C22" s="98">
        <v>1</v>
      </c>
      <c r="D22" s="183"/>
      <c r="E22" s="99" t="s">
        <v>189</v>
      </c>
      <c r="L22" s="98"/>
      <c r="M22" s="100"/>
      <c r="N22" s="98"/>
      <c r="O22" s="98">
        <v>1</v>
      </c>
      <c r="P22" s="98">
        <v>15</v>
      </c>
      <c r="Q22" s="98">
        <f t="shared" si="0"/>
        <v>15</v>
      </c>
      <c r="R22" s="98">
        <v>45</v>
      </c>
      <c r="S22" s="98"/>
      <c r="T22" s="101"/>
      <c r="U22" s="102"/>
      <c r="W22" s="103">
        <f t="shared" si="4"/>
        <v>45</v>
      </c>
      <c r="X22" s="104"/>
      <c r="Y22" s="102">
        <f t="shared" si="2"/>
        <v>45</v>
      </c>
      <c r="Z22" s="179"/>
      <c r="AA22" s="179"/>
      <c r="AB22" s="179">
        <v>54</v>
      </c>
      <c r="AC22" s="130"/>
      <c r="AD22" s="185"/>
    </row>
    <row r="23" spans="1:30" s="99" customFormat="1" hidden="1">
      <c r="A23" s="188"/>
      <c r="B23" s="97" t="s">
        <v>138</v>
      </c>
      <c r="C23" s="98">
        <v>1</v>
      </c>
      <c r="D23" s="183"/>
      <c r="E23" s="99" t="s">
        <v>189</v>
      </c>
      <c r="L23" s="98"/>
      <c r="M23" s="100"/>
      <c r="N23" s="98"/>
      <c r="O23" s="98">
        <v>1</v>
      </c>
      <c r="P23" s="98">
        <v>15</v>
      </c>
      <c r="Q23" s="98">
        <f t="shared" si="0"/>
        <v>15</v>
      </c>
      <c r="R23" s="98">
        <v>45</v>
      </c>
      <c r="S23" s="98"/>
      <c r="T23" s="101"/>
      <c r="U23" s="102"/>
      <c r="W23" s="103">
        <f t="shared" si="4"/>
        <v>45</v>
      </c>
      <c r="X23" s="104"/>
      <c r="Y23" s="102">
        <f t="shared" si="2"/>
        <v>45</v>
      </c>
      <c r="Z23" s="179"/>
      <c r="AA23" s="179"/>
      <c r="AB23" s="179">
        <v>54</v>
      </c>
      <c r="AC23" s="130"/>
      <c r="AD23" s="185"/>
    </row>
    <row r="24" spans="1:30" s="99" customFormat="1" hidden="1">
      <c r="A24" s="188"/>
      <c r="B24" s="97" t="s">
        <v>139</v>
      </c>
      <c r="C24" s="98">
        <v>1</v>
      </c>
      <c r="D24" s="183"/>
      <c r="E24" s="99" t="s">
        <v>189</v>
      </c>
      <c r="L24" s="98"/>
      <c r="M24" s="100"/>
      <c r="N24" s="98"/>
      <c r="O24" s="98">
        <v>1</v>
      </c>
      <c r="P24" s="98">
        <v>15</v>
      </c>
      <c r="Q24" s="98">
        <f t="shared" si="0"/>
        <v>15</v>
      </c>
      <c r="R24" s="98">
        <v>45</v>
      </c>
      <c r="S24" s="98"/>
      <c r="T24" s="101"/>
      <c r="U24" s="102"/>
      <c r="W24" s="103">
        <f t="shared" si="4"/>
        <v>45</v>
      </c>
      <c r="X24" s="104"/>
      <c r="Y24" s="102">
        <f t="shared" si="2"/>
        <v>45</v>
      </c>
      <c r="Z24" s="179"/>
      <c r="AA24" s="179"/>
      <c r="AB24" s="179">
        <v>54</v>
      </c>
      <c r="AC24" s="130"/>
      <c r="AD24" s="185"/>
    </row>
    <row r="25" spans="1:30" s="99" customFormat="1" hidden="1">
      <c r="A25" s="186"/>
      <c r="B25" s="171" t="s">
        <v>133</v>
      </c>
      <c r="C25" s="172">
        <v>1</v>
      </c>
      <c r="D25" s="184"/>
      <c r="E25" s="173" t="s">
        <v>191</v>
      </c>
      <c r="F25" s="173"/>
      <c r="G25" s="173"/>
      <c r="H25" s="173"/>
      <c r="I25" s="173"/>
      <c r="J25" s="173"/>
      <c r="K25" s="173"/>
      <c r="L25" s="172"/>
      <c r="M25" s="174"/>
      <c r="N25" s="172"/>
      <c r="O25" s="172">
        <v>1</v>
      </c>
      <c r="P25" s="172">
        <v>15</v>
      </c>
      <c r="Q25" s="172">
        <f>P25-O25+1</f>
        <v>15</v>
      </c>
      <c r="R25" s="172">
        <v>45</v>
      </c>
      <c r="S25" s="172"/>
      <c r="T25" s="175"/>
      <c r="U25" s="176"/>
      <c r="V25" s="173"/>
      <c r="W25" s="177">
        <f>IF(Q25=0,0,R25)</f>
        <v>45</v>
      </c>
      <c r="X25" s="178"/>
      <c r="Y25" s="176">
        <f>V25+W25+X25</f>
        <v>45</v>
      </c>
      <c r="Z25" s="179"/>
      <c r="AA25" s="179"/>
      <c r="AB25" s="179">
        <v>54</v>
      </c>
      <c r="AC25" s="130"/>
      <c r="AD25" s="185"/>
    </row>
    <row r="26" spans="1:30" s="99" customFormat="1" hidden="1">
      <c r="A26" s="186"/>
      <c r="B26" s="171" t="s">
        <v>134</v>
      </c>
      <c r="C26" s="172">
        <v>1</v>
      </c>
      <c r="D26" s="184"/>
      <c r="E26" s="173" t="s">
        <v>191</v>
      </c>
      <c r="F26" s="173"/>
      <c r="G26" s="173"/>
      <c r="H26" s="173"/>
      <c r="I26" s="173"/>
      <c r="J26" s="173"/>
      <c r="K26" s="173"/>
      <c r="L26" s="172"/>
      <c r="M26" s="174"/>
      <c r="N26" s="172"/>
      <c r="O26" s="172">
        <v>1</v>
      </c>
      <c r="P26" s="172">
        <v>15</v>
      </c>
      <c r="Q26" s="172">
        <f>P26-O26+1</f>
        <v>15</v>
      </c>
      <c r="R26" s="172">
        <v>45</v>
      </c>
      <c r="S26" s="172"/>
      <c r="T26" s="175"/>
      <c r="U26" s="176"/>
      <c r="V26" s="173"/>
      <c r="W26" s="177">
        <f>IF(Q26=0,0,R26)</f>
        <v>45</v>
      </c>
      <c r="X26" s="178"/>
      <c r="Y26" s="176">
        <f>V26+W26+X26</f>
        <v>45</v>
      </c>
      <c r="Z26" s="179"/>
      <c r="AA26" s="179"/>
      <c r="AB26" s="179">
        <v>54</v>
      </c>
      <c r="AC26" s="130"/>
      <c r="AD26" s="185"/>
    </row>
    <row r="27" spans="1:30" s="99" customFormat="1" hidden="1">
      <c r="A27" s="186"/>
      <c r="B27" s="171" t="s">
        <v>137</v>
      </c>
      <c r="C27" s="172">
        <v>1</v>
      </c>
      <c r="D27" s="184"/>
      <c r="E27" s="173" t="s">
        <v>191</v>
      </c>
      <c r="F27" s="173"/>
      <c r="G27" s="173"/>
      <c r="H27" s="173"/>
      <c r="I27" s="173"/>
      <c r="J27" s="173"/>
      <c r="K27" s="173"/>
      <c r="L27" s="172"/>
      <c r="M27" s="174"/>
      <c r="N27" s="172"/>
      <c r="O27" s="172">
        <v>1</v>
      </c>
      <c r="P27" s="172">
        <v>15</v>
      </c>
      <c r="Q27" s="172">
        <f>P27-O27+1</f>
        <v>15</v>
      </c>
      <c r="R27" s="172">
        <v>45</v>
      </c>
      <c r="S27" s="172"/>
      <c r="T27" s="175"/>
      <c r="U27" s="176"/>
      <c r="V27" s="173"/>
      <c r="W27" s="177">
        <f>IF(Q27=0,0,R27)</f>
        <v>45</v>
      </c>
      <c r="X27" s="178"/>
      <c r="Y27" s="176">
        <f>V27+W27+X27</f>
        <v>45</v>
      </c>
      <c r="Z27" s="179"/>
      <c r="AA27" s="179"/>
      <c r="AB27" s="179">
        <v>54</v>
      </c>
      <c r="AC27" s="130"/>
      <c r="AD27" s="185"/>
    </row>
    <row r="28" spans="1:30" s="99" customFormat="1" hidden="1">
      <c r="A28" s="186"/>
      <c r="B28" s="171" t="s">
        <v>138</v>
      </c>
      <c r="C28" s="172">
        <v>1</v>
      </c>
      <c r="D28" s="184"/>
      <c r="E28" s="173" t="s">
        <v>191</v>
      </c>
      <c r="F28" s="173"/>
      <c r="G28" s="173"/>
      <c r="H28" s="173"/>
      <c r="I28" s="173"/>
      <c r="J28" s="173"/>
      <c r="K28" s="173"/>
      <c r="L28" s="172"/>
      <c r="M28" s="174"/>
      <c r="N28" s="172"/>
      <c r="O28" s="172">
        <v>1</v>
      </c>
      <c r="P28" s="172">
        <v>15</v>
      </c>
      <c r="Q28" s="172">
        <f>P28-O28+1</f>
        <v>15</v>
      </c>
      <c r="R28" s="172">
        <v>45</v>
      </c>
      <c r="S28" s="172"/>
      <c r="T28" s="175"/>
      <c r="U28" s="176"/>
      <c r="V28" s="173"/>
      <c r="W28" s="177">
        <f>IF(Q28=0,0,R28)</f>
        <v>45</v>
      </c>
      <c r="X28" s="178"/>
      <c r="Y28" s="176">
        <f>V28+W28+X28</f>
        <v>45</v>
      </c>
      <c r="Z28" s="179"/>
      <c r="AA28" s="179"/>
      <c r="AB28" s="179">
        <v>54</v>
      </c>
      <c r="AC28" s="130"/>
      <c r="AD28" s="185"/>
    </row>
    <row r="29" spans="1:30" s="99" customFormat="1" hidden="1">
      <c r="A29" s="186"/>
      <c r="B29" s="171" t="s">
        <v>139</v>
      </c>
      <c r="C29" s="172">
        <v>1</v>
      </c>
      <c r="D29" s="184"/>
      <c r="E29" s="173" t="s">
        <v>191</v>
      </c>
      <c r="F29" s="173"/>
      <c r="G29" s="173"/>
      <c r="H29" s="173"/>
      <c r="I29" s="173"/>
      <c r="J29" s="173"/>
      <c r="K29" s="173"/>
      <c r="L29" s="172"/>
      <c r="M29" s="174"/>
      <c r="N29" s="172"/>
      <c r="O29" s="172">
        <v>1</v>
      </c>
      <c r="P29" s="172">
        <v>15</v>
      </c>
      <c r="Q29" s="172">
        <f>P29-O29+1</f>
        <v>15</v>
      </c>
      <c r="R29" s="172">
        <v>45</v>
      </c>
      <c r="S29" s="172"/>
      <c r="T29" s="175"/>
      <c r="U29" s="176"/>
      <c r="V29" s="173"/>
      <c r="W29" s="177">
        <f>IF(Q29=0,0,R29)</f>
        <v>45</v>
      </c>
      <c r="X29" s="178"/>
      <c r="Y29" s="176">
        <f>V29+W29+X29</f>
        <v>45</v>
      </c>
      <c r="Z29" s="179"/>
      <c r="AA29" s="179"/>
      <c r="AB29" s="179">
        <v>54</v>
      </c>
      <c r="AC29" s="130"/>
      <c r="AD29" s="185"/>
    </row>
    <row r="30" spans="1:30" s="99" customFormat="1" hidden="1">
      <c r="A30" s="188"/>
      <c r="B30" s="97" t="s">
        <v>133</v>
      </c>
      <c r="C30" s="98">
        <v>1</v>
      </c>
      <c r="D30" s="183"/>
      <c r="E30" s="99" t="s">
        <v>197</v>
      </c>
      <c r="L30" s="98"/>
      <c r="M30" s="100"/>
      <c r="N30" s="98"/>
      <c r="O30" s="98">
        <v>1</v>
      </c>
      <c r="P30" s="98">
        <v>15</v>
      </c>
      <c r="Q30" s="98">
        <f>P30-O30+1</f>
        <v>15</v>
      </c>
      <c r="R30" s="98">
        <v>30</v>
      </c>
      <c r="S30" s="98"/>
      <c r="T30" s="101"/>
      <c r="U30" s="102"/>
      <c r="W30" s="103">
        <f>IF(Q30=0,0,R30)</f>
        <v>30</v>
      </c>
      <c r="X30" s="104"/>
      <c r="Y30" s="102">
        <f>V30+W30+X30</f>
        <v>30</v>
      </c>
      <c r="Z30" s="179"/>
      <c r="AA30" s="179"/>
      <c r="AB30" s="179">
        <v>54</v>
      </c>
      <c r="AC30" s="130"/>
      <c r="AD30" s="185"/>
    </row>
    <row r="31" spans="1:30" s="99" customFormat="1" hidden="1">
      <c r="A31" s="188"/>
      <c r="B31" s="97" t="s">
        <v>134</v>
      </c>
      <c r="C31" s="98">
        <v>1</v>
      </c>
      <c r="D31" s="183"/>
      <c r="E31" s="99" t="s">
        <v>197</v>
      </c>
      <c r="L31" s="98"/>
      <c r="M31" s="100"/>
      <c r="N31" s="98"/>
      <c r="O31" s="98">
        <v>1</v>
      </c>
      <c r="P31" s="98">
        <v>15</v>
      </c>
      <c r="Q31" s="98">
        <f>P31-O31+1</f>
        <v>15</v>
      </c>
      <c r="R31" s="98">
        <v>30</v>
      </c>
      <c r="S31" s="98"/>
      <c r="T31" s="101"/>
      <c r="U31" s="102"/>
      <c r="W31" s="103">
        <f>IF(Q31=0,0,R31)</f>
        <v>30</v>
      </c>
      <c r="X31" s="104"/>
      <c r="Y31" s="102">
        <f>V31+W31+X31</f>
        <v>30</v>
      </c>
      <c r="Z31" s="179"/>
      <c r="AA31" s="179"/>
      <c r="AB31" s="179">
        <v>54</v>
      </c>
      <c r="AC31" s="130"/>
      <c r="AD31" s="185"/>
    </row>
    <row r="32" spans="1:30" s="99" customFormat="1" hidden="1">
      <c r="A32" s="188"/>
      <c r="B32" s="97" t="s">
        <v>137</v>
      </c>
      <c r="C32" s="98">
        <v>1</v>
      </c>
      <c r="D32" s="183"/>
      <c r="E32" s="99" t="s">
        <v>197</v>
      </c>
      <c r="L32" s="98"/>
      <c r="M32" s="100"/>
      <c r="N32" s="98"/>
      <c r="O32" s="98">
        <v>1</v>
      </c>
      <c r="P32" s="98">
        <v>15</v>
      </c>
      <c r="Q32" s="98">
        <f>P32-O32+1</f>
        <v>15</v>
      </c>
      <c r="R32" s="98">
        <v>30</v>
      </c>
      <c r="S32" s="98"/>
      <c r="T32" s="101"/>
      <c r="U32" s="102"/>
      <c r="W32" s="103">
        <f>IF(Q32=0,0,R32)</f>
        <v>30</v>
      </c>
      <c r="X32" s="104"/>
      <c r="Y32" s="102">
        <f>V32+W32+X32</f>
        <v>30</v>
      </c>
      <c r="Z32" s="179"/>
      <c r="AA32" s="179"/>
      <c r="AB32" s="179">
        <v>54</v>
      </c>
      <c r="AC32" s="130"/>
      <c r="AD32" s="185"/>
    </row>
    <row r="33" spans="1:30" s="99" customFormat="1" hidden="1">
      <c r="A33" s="188"/>
      <c r="B33" s="97" t="s">
        <v>138</v>
      </c>
      <c r="C33" s="98">
        <v>1</v>
      </c>
      <c r="D33" s="183"/>
      <c r="E33" s="99" t="s">
        <v>197</v>
      </c>
      <c r="L33" s="98"/>
      <c r="M33" s="100"/>
      <c r="N33" s="98"/>
      <c r="O33" s="98">
        <v>1</v>
      </c>
      <c r="P33" s="98">
        <v>15</v>
      </c>
      <c r="Q33" s="98">
        <f>P33-O33+1</f>
        <v>15</v>
      </c>
      <c r="R33" s="98">
        <v>30</v>
      </c>
      <c r="S33" s="98"/>
      <c r="T33" s="101"/>
      <c r="U33" s="102"/>
      <c r="W33" s="103">
        <f>IF(Q33=0,0,R33)</f>
        <v>30</v>
      </c>
      <c r="X33" s="104"/>
      <c r="Y33" s="102">
        <f>V33+W33+X33</f>
        <v>30</v>
      </c>
      <c r="Z33" s="179"/>
      <c r="AA33" s="179"/>
      <c r="AB33" s="179">
        <v>54</v>
      </c>
      <c r="AC33" s="130"/>
      <c r="AD33" s="185"/>
    </row>
    <row r="34" spans="1:30" s="99" customFormat="1" hidden="1">
      <c r="A34" s="188"/>
      <c r="B34" s="97" t="s">
        <v>139</v>
      </c>
      <c r="C34" s="98">
        <v>1</v>
      </c>
      <c r="D34" s="183"/>
      <c r="E34" s="99" t="s">
        <v>197</v>
      </c>
      <c r="L34" s="98"/>
      <c r="M34" s="100"/>
      <c r="N34" s="98"/>
      <c r="O34" s="98">
        <v>1</v>
      </c>
      <c r="P34" s="98">
        <v>15</v>
      </c>
      <c r="Q34" s="98">
        <f>P34-O34+1</f>
        <v>15</v>
      </c>
      <c r="R34" s="98">
        <v>30</v>
      </c>
      <c r="S34" s="98"/>
      <c r="T34" s="101"/>
      <c r="U34" s="102"/>
      <c r="W34" s="103">
        <f>IF(Q34=0,0,R34)</f>
        <v>30</v>
      </c>
      <c r="X34" s="104"/>
      <c r="Y34" s="102">
        <f>V34+W34+X34</f>
        <v>30</v>
      </c>
      <c r="Z34" s="179"/>
      <c r="AA34" s="179"/>
      <c r="AB34" s="179">
        <v>54</v>
      </c>
      <c r="AC34" s="130"/>
      <c r="AD34" s="185"/>
    </row>
    <row r="35" spans="1:30" s="99" customFormat="1" hidden="1">
      <c r="A35" s="186"/>
      <c r="B35" s="171" t="s">
        <v>133</v>
      </c>
      <c r="C35" s="172">
        <v>1</v>
      </c>
      <c r="D35" s="184"/>
      <c r="E35" s="173" t="s">
        <v>190</v>
      </c>
      <c r="F35" s="173"/>
      <c r="G35" s="173"/>
      <c r="H35" s="173"/>
      <c r="I35" s="173"/>
      <c r="J35" s="173"/>
      <c r="K35" s="173"/>
      <c r="L35" s="172"/>
      <c r="M35" s="174"/>
      <c r="N35" s="172"/>
      <c r="O35" s="172">
        <v>1</v>
      </c>
      <c r="P35" s="172">
        <v>15</v>
      </c>
      <c r="Q35" s="172">
        <f t="shared" si="0"/>
        <v>15</v>
      </c>
      <c r="R35" s="172">
        <v>60</v>
      </c>
      <c r="S35" s="172"/>
      <c r="T35" s="175"/>
      <c r="U35" s="176"/>
      <c r="V35" s="173"/>
      <c r="W35" s="177">
        <f t="shared" si="4"/>
        <v>60</v>
      </c>
      <c r="X35" s="178"/>
      <c r="Y35" s="176">
        <f>V35+W35+X35</f>
        <v>60</v>
      </c>
      <c r="Z35" s="179"/>
      <c r="AA35" s="179"/>
      <c r="AB35" s="179">
        <v>54</v>
      </c>
      <c r="AC35" s="130"/>
      <c r="AD35" s="185"/>
    </row>
    <row r="36" spans="1:30" s="99" customFormat="1" hidden="1">
      <c r="A36" s="186"/>
      <c r="B36" s="171" t="s">
        <v>134</v>
      </c>
      <c r="C36" s="172">
        <v>1</v>
      </c>
      <c r="D36" s="184"/>
      <c r="E36" s="173" t="s">
        <v>190</v>
      </c>
      <c r="F36" s="173"/>
      <c r="G36" s="173"/>
      <c r="H36" s="173"/>
      <c r="I36" s="173"/>
      <c r="J36" s="173"/>
      <c r="K36" s="173"/>
      <c r="L36" s="172"/>
      <c r="M36" s="174"/>
      <c r="N36" s="172"/>
      <c r="O36" s="172">
        <v>1</v>
      </c>
      <c r="P36" s="172">
        <v>15</v>
      </c>
      <c r="Q36" s="172">
        <f t="shared" si="0"/>
        <v>15</v>
      </c>
      <c r="R36" s="172">
        <v>60</v>
      </c>
      <c r="S36" s="172"/>
      <c r="T36" s="175"/>
      <c r="U36" s="176"/>
      <c r="V36" s="173"/>
      <c r="W36" s="177">
        <f t="shared" si="4"/>
        <v>60</v>
      </c>
      <c r="X36" s="178"/>
      <c r="Y36" s="176">
        <f t="shared" ref="Y36:Y99" si="5">V36+W36+X36</f>
        <v>60</v>
      </c>
      <c r="Z36" s="179"/>
      <c r="AA36" s="179"/>
      <c r="AB36" s="179">
        <v>54</v>
      </c>
      <c r="AC36" s="130"/>
      <c r="AD36" s="185"/>
    </row>
    <row r="37" spans="1:30" s="99" customFormat="1" hidden="1">
      <c r="A37" s="186"/>
      <c r="B37" s="171" t="s">
        <v>137</v>
      </c>
      <c r="C37" s="172">
        <v>1</v>
      </c>
      <c r="D37" s="184"/>
      <c r="E37" s="173" t="s">
        <v>190</v>
      </c>
      <c r="F37" s="173"/>
      <c r="G37" s="173"/>
      <c r="H37" s="173"/>
      <c r="I37" s="173"/>
      <c r="J37" s="173"/>
      <c r="K37" s="173"/>
      <c r="L37" s="172"/>
      <c r="M37" s="174"/>
      <c r="N37" s="172"/>
      <c r="O37" s="172">
        <v>1</v>
      </c>
      <c r="P37" s="172">
        <v>15</v>
      </c>
      <c r="Q37" s="172">
        <f t="shared" si="0"/>
        <v>15</v>
      </c>
      <c r="R37" s="172">
        <v>60</v>
      </c>
      <c r="S37" s="172"/>
      <c r="T37" s="175"/>
      <c r="U37" s="176"/>
      <c r="V37" s="173"/>
      <c r="W37" s="177">
        <f t="shared" si="4"/>
        <v>60</v>
      </c>
      <c r="X37" s="178"/>
      <c r="Y37" s="176">
        <f t="shared" si="5"/>
        <v>60</v>
      </c>
      <c r="Z37" s="179"/>
      <c r="AA37" s="179"/>
      <c r="AB37" s="179">
        <v>54</v>
      </c>
      <c r="AC37" s="130"/>
      <c r="AD37" s="185"/>
    </row>
    <row r="38" spans="1:30" s="99" customFormat="1" hidden="1">
      <c r="A38" s="186"/>
      <c r="B38" s="171" t="s">
        <v>138</v>
      </c>
      <c r="C38" s="172">
        <v>1</v>
      </c>
      <c r="D38" s="184"/>
      <c r="E38" s="173" t="s">
        <v>190</v>
      </c>
      <c r="F38" s="173"/>
      <c r="G38" s="173"/>
      <c r="H38" s="173"/>
      <c r="I38" s="173"/>
      <c r="J38" s="173"/>
      <c r="K38" s="173"/>
      <c r="L38" s="172"/>
      <c r="M38" s="174"/>
      <c r="N38" s="172"/>
      <c r="O38" s="172">
        <v>1</v>
      </c>
      <c r="P38" s="172">
        <v>15</v>
      </c>
      <c r="Q38" s="172">
        <f t="shared" si="0"/>
        <v>15</v>
      </c>
      <c r="R38" s="172">
        <v>60</v>
      </c>
      <c r="S38" s="172"/>
      <c r="T38" s="175"/>
      <c r="U38" s="176"/>
      <c r="V38" s="173"/>
      <c r="W38" s="177">
        <f t="shared" si="4"/>
        <v>60</v>
      </c>
      <c r="X38" s="178"/>
      <c r="Y38" s="176">
        <f t="shared" si="5"/>
        <v>60</v>
      </c>
      <c r="Z38" s="179"/>
      <c r="AA38" s="179"/>
      <c r="AB38" s="179">
        <v>54</v>
      </c>
      <c r="AC38" s="130"/>
      <c r="AD38" s="185"/>
    </row>
    <row r="39" spans="1:30" s="99" customFormat="1" hidden="1">
      <c r="A39" s="186"/>
      <c r="B39" s="171" t="s">
        <v>139</v>
      </c>
      <c r="C39" s="172">
        <v>1</v>
      </c>
      <c r="D39" s="184"/>
      <c r="E39" s="173" t="s">
        <v>190</v>
      </c>
      <c r="F39" s="173"/>
      <c r="G39" s="173"/>
      <c r="H39" s="173"/>
      <c r="I39" s="173"/>
      <c r="J39" s="173"/>
      <c r="K39" s="173"/>
      <c r="L39" s="172"/>
      <c r="M39" s="174"/>
      <c r="N39" s="172"/>
      <c r="O39" s="172">
        <v>1</v>
      </c>
      <c r="P39" s="172">
        <v>15</v>
      </c>
      <c r="Q39" s="172">
        <f t="shared" si="0"/>
        <v>15</v>
      </c>
      <c r="R39" s="172">
        <v>60</v>
      </c>
      <c r="S39" s="172"/>
      <c r="T39" s="175"/>
      <c r="U39" s="176"/>
      <c r="V39" s="173"/>
      <c r="W39" s="177">
        <f t="shared" si="4"/>
        <v>60</v>
      </c>
      <c r="X39" s="178"/>
      <c r="Y39" s="176">
        <f t="shared" si="5"/>
        <v>60</v>
      </c>
      <c r="Z39" s="179"/>
      <c r="AA39" s="179"/>
      <c r="AB39" s="179">
        <v>54</v>
      </c>
      <c r="AC39" s="130"/>
      <c r="AD39" s="185"/>
    </row>
    <row r="40" spans="1:30" s="99" customFormat="1" hidden="1">
      <c r="A40" s="186"/>
      <c r="B40" s="171" t="s">
        <v>132</v>
      </c>
      <c r="C40" s="172">
        <v>1</v>
      </c>
      <c r="D40" s="184"/>
      <c r="E40" s="173" t="s">
        <v>190</v>
      </c>
      <c r="F40" s="173"/>
      <c r="G40" s="173"/>
      <c r="H40" s="173"/>
      <c r="I40" s="173"/>
      <c r="J40" s="173"/>
      <c r="K40" s="173"/>
      <c r="L40" s="172"/>
      <c r="M40" s="174"/>
      <c r="N40" s="172"/>
      <c r="O40" s="172">
        <v>1</v>
      </c>
      <c r="P40" s="172">
        <v>15</v>
      </c>
      <c r="Q40" s="172">
        <f t="shared" si="0"/>
        <v>15</v>
      </c>
      <c r="R40" s="172">
        <v>60</v>
      </c>
      <c r="S40" s="172"/>
      <c r="T40" s="175"/>
      <c r="U40" s="176"/>
      <c r="V40" s="173"/>
      <c r="W40" s="177">
        <f t="shared" si="4"/>
        <v>60</v>
      </c>
      <c r="X40" s="178"/>
      <c r="Y40" s="176">
        <f t="shared" si="5"/>
        <v>60</v>
      </c>
      <c r="Z40" s="179"/>
      <c r="AA40" s="179"/>
      <c r="AB40" s="179">
        <v>54</v>
      </c>
      <c r="AC40" s="130"/>
      <c r="AD40" s="185"/>
    </row>
    <row r="41" spans="1:30" s="99" customFormat="1" hidden="1">
      <c r="A41" s="188"/>
      <c r="B41" s="97" t="s">
        <v>133</v>
      </c>
      <c r="C41" s="98">
        <v>1</v>
      </c>
      <c r="D41" s="183"/>
      <c r="E41" s="99" t="s">
        <v>192</v>
      </c>
      <c r="L41" s="98"/>
      <c r="M41" s="100"/>
      <c r="N41" s="98"/>
      <c r="O41" s="98">
        <v>1</v>
      </c>
      <c r="P41" s="98">
        <v>15</v>
      </c>
      <c r="Q41" s="98">
        <f t="shared" si="0"/>
        <v>15</v>
      </c>
      <c r="R41" s="98">
        <v>15</v>
      </c>
      <c r="S41" s="98"/>
      <c r="T41" s="101"/>
      <c r="U41" s="102"/>
      <c r="W41" s="103">
        <f t="shared" si="4"/>
        <v>15</v>
      </c>
      <c r="X41" s="104"/>
      <c r="Y41" s="102">
        <f t="shared" si="5"/>
        <v>15</v>
      </c>
      <c r="Z41" s="179"/>
      <c r="AA41" s="179"/>
      <c r="AB41" s="179">
        <v>54</v>
      </c>
      <c r="AC41" s="130"/>
      <c r="AD41" s="185"/>
    </row>
    <row r="42" spans="1:30" s="99" customFormat="1" hidden="1">
      <c r="A42" s="188"/>
      <c r="B42" s="97" t="s">
        <v>134</v>
      </c>
      <c r="C42" s="98">
        <v>1</v>
      </c>
      <c r="D42" s="183"/>
      <c r="E42" s="99" t="s">
        <v>192</v>
      </c>
      <c r="L42" s="98"/>
      <c r="M42" s="100"/>
      <c r="N42" s="98"/>
      <c r="O42" s="98">
        <v>1</v>
      </c>
      <c r="P42" s="98">
        <v>15</v>
      </c>
      <c r="Q42" s="98">
        <f t="shared" si="0"/>
        <v>15</v>
      </c>
      <c r="R42" s="98">
        <v>15</v>
      </c>
      <c r="S42" s="98"/>
      <c r="T42" s="101"/>
      <c r="U42" s="102"/>
      <c r="W42" s="103">
        <f t="shared" si="4"/>
        <v>15</v>
      </c>
      <c r="X42" s="104"/>
      <c r="Y42" s="102">
        <f t="shared" si="5"/>
        <v>15</v>
      </c>
      <c r="Z42" s="179"/>
      <c r="AA42" s="179"/>
      <c r="AB42" s="179">
        <v>54</v>
      </c>
      <c r="AC42" s="130"/>
      <c r="AD42" s="185"/>
    </row>
    <row r="43" spans="1:30" s="99" customFormat="1" hidden="1">
      <c r="A43" s="188"/>
      <c r="B43" s="97" t="s">
        <v>137</v>
      </c>
      <c r="C43" s="98">
        <v>1</v>
      </c>
      <c r="D43" s="183"/>
      <c r="E43" s="99" t="s">
        <v>192</v>
      </c>
      <c r="L43" s="98"/>
      <c r="M43" s="100"/>
      <c r="N43" s="98"/>
      <c r="O43" s="98">
        <v>1</v>
      </c>
      <c r="P43" s="98">
        <v>15</v>
      </c>
      <c r="Q43" s="98">
        <f t="shared" si="0"/>
        <v>15</v>
      </c>
      <c r="R43" s="98">
        <v>15</v>
      </c>
      <c r="S43" s="98"/>
      <c r="T43" s="101"/>
      <c r="U43" s="102"/>
      <c r="W43" s="103">
        <f t="shared" si="4"/>
        <v>15</v>
      </c>
      <c r="X43" s="104"/>
      <c r="Y43" s="102">
        <f t="shared" si="5"/>
        <v>15</v>
      </c>
      <c r="Z43" s="179"/>
      <c r="AA43" s="179"/>
      <c r="AB43" s="179">
        <v>54</v>
      </c>
      <c r="AC43" s="130"/>
      <c r="AD43" s="185"/>
    </row>
    <row r="44" spans="1:30" s="99" customFormat="1" hidden="1">
      <c r="A44" s="188"/>
      <c r="B44" s="97" t="s">
        <v>138</v>
      </c>
      <c r="C44" s="98">
        <v>1</v>
      </c>
      <c r="D44" s="183"/>
      <c r="E44" s="99" t="s">
        <v>192</v>
      </c>
      <c r="L44" s="98"/>
      <c r="M44" s="100"/>
      <c r="N44" s="98"/>
      <c r="O44" s="98">
        <v>1</v>
      </c>
      <c r="P44" s="98">
        <v>15</v>
      </c>
      <c r="Q44" s="98">
        <f t="shared" si="0"/>
        <v>15</v>
      </c>
      <c r="R44" s="98">
        <v>15</v>
      </c>
      <c r="S44" s="98"/>
      <c r="T44" s="101"/>
      <c r="U44" s="102"/>
      <c r="W44" s="103">
        <f t="shared" si="4"/>
        <v>15</v>
      </c>
      <c r="X44" s="104"/>
      <c r="Y44" s="102">
        <f t="shared" si="5"/>
        <v>15</v>
      </c>
      <c r="Z44" s="179"/>
      <c r="AA44" s="179"/>
      <c r="AB44" s="179">
        <v>54</v>
      </c>
      <c r="AC44" s="130"/>
      <c r="AD44" s="185"/>
    </row>
    <row r="45" spans="1:30" s="99" customFormat="1" hidden="1">
      <c r="A45" s="188"/>
      <c r="B45" s="97" t="s">
        <v>139</v>
      </c>
      <c r="C45" s="98">
        <v>1</v>
      </c>
      <c r="D45" s="183"/>
      <c r="E45" s="99" t="s">
        <v>192</v>
      </c>
      <c r="L45" s="98"/>
      <c r="M45" s="100"/>
      <c r="N45" s="98"/>
      <c r="O45" s="98">
        <v>1</v>
      </c>
      <c r="P45" s="98">
        <v>15</v>
      </c>
      <c r="Q45" s="98">
        <f t="shared" si="0"/>
        <v>15</v>
      </c>
      <c r="R45" s="98">
        <v>15</v>
      </c>
      <c r="S45" s="98"/>
      <c r="T45" s="101"/>
      <c r="U45" s="102"/>
      <c r="W45" s="103">
        <f t="shared" si="4"/>
        <v>15</v>
      </c>
      <c r="X45" s="104"/>
      <c r="Y45" s="102">
        <f t="shared" si="5"/>
        <v>15</v>
      </c>
      <c r="Z45" s="179"/>
      <c r="AA45" s="179"/>
      <c r="AB45" s="179">
        <v>54</v>
      </c>
      <c r="AC45" s="130"/>
      <c r="AD45" s="185"/>
    </row>
    <row r="46" spans="1:30" s="99" customFormat="1" hidden="1">
      <c r="A46" s="186"/>
      <c r="B46" s="171" t="s">
        <v>169</v>
      </c>
      <c r="C46" s="172">
        <v>1</v>
      </c>
      <c r="D46" s="184"/>
      <c r="E46" s="173" t="s">
        <v>193</v>
      </c>
      <c r="F46" s="173"/>
      <c r="G46" s="173"/>
      <c r="H46" s="173"/>
      <c r="I46" s="173"/>
      <c r="J46" s="173"/>
      <c r="K46" s="173"/>
      <c r="L46" s="172"/>
      <c r="M46" s="174"/>
      <c r="N46" s="172"/>
      <c r="O46" s="172">
        <v>1</v>
      </c>
      <c r="P46" s="172">
        <v>15</v>
      </c>
      <c r="Q46" s="172">
        <f t="shared" si="0"/>
        <v>15</v>
      </c>
      <c r="R46" s="172"/>
      <c r="S46" s="172">
        <v>60</v>
      </c>
      <c r="T46" s="175"/>
      <c r="U46" s="176"/>
      <c r="V46" s="173"/>
      <c r="W46" s="177"/>
      <c r="X46" s="178">
        <f t="shared" ref="X46:X57" si="6">IF(Q46=0,0,S46/1.5)</f>
        <v>40</v>
      </c>
      <c r="Y46" s="176">
        <f t="shared" si="5"/>
        <v>40</v>
      </c>
      <c r="Z46" s="179"/>
      <c r="AA46" s="179"/>
      <c r="AB46" s="179">
        <v>54</v>
      </c>
      <c r="AC46" s="130"/>
      <c r="AD46" s="185"/>
    </row>
    <row r="47" spans="1:30" s="99" customFormat="1" hidden="1">
      <c r="A47" s="186"/>
      <c r="B47" s="171" t="s">
        <v>170</v>
      </c>
      <c r="C47" s="172">
        <v>1</v>
      </c>
      <c r="D47" s="184"/>
      <c r="E47" s="173" t="s">
        <v>193</v>
      </c>
      <c r="F47" s="173"/>
      <c r="G47" s="173"/>
      <c r="H47" s="173"/>
      <c r="I47" s="173"/>
      <c r="J47" s="173"/>
      <c r="K47" s="173"/>
      <c r="L47" s="172"/>
      <c r="M47" s="174"/>
      <c r="N47" s="172"/>
      <c r="O47" s="172">
        <v>1</v>
      </c>
      <c r="P47" s="172">
        <v>15</v>
      </c>
      <c r="Q47" s="172">
        <f t="shared" si="0"/>
        <v>15</v>
      </c>
      <c r="R47" s="172"/>
      <c r="S47" s="172">
        <v>60</v>
      </c>
      <c r="T47" s="175"/>
      <c r="U47" s="176"/>
      <c r="V47" s="173"/>
      <c r="W47" s="177"/>
      <c r="X47" s="178">
        <f t="shared" si="6"/>
        <v>40</v>
      </c>
      <c r="Y47" s="176">
        <f t="shared" si="5"/>
        <v>40</v>
      </c>
      <c r="Z47" s="179"/>
      <c r="AA47" s="179"/>
      <c r="AB47" s="179">
        <v>54</v>
      </c>
      <c r="AC47" s="130"/>
      <c r="AD47" s="185"/>
    </row>
    <row r="48" spans="1:30" s="99" customFormat="1" hidden="1">
      <c r="A48" s="186"/>
      <c r="B48" s="171" t="s">
        <v>171</v>
      </c>
      <c r="C48" s="172">
        <v>1</v>
      </c>
      <c r="D48" s="184"/>
      <c r="E48" s="173" t="s">
        <v>193</v>
      </c>
      <c r="F48" s="173"/>
      <c r="G48" s="173"/>
      <c r="H48" s="173"/>
      <c r="I48" s="173"/>
      <c r="J48" s="173"/>
      <c r="K48" s="173"/>
      <c r="L48" s="172"/>
      <c r="M48" s="174"/>
      <c r="N48" s="172"/>
      <c r="O48" s="172">
        <v>1</v>
      </c>
      <c r="P48" s="172">
        <v>15</v>
      </c>
      <c r="Q48" s="172">
        <f t="shared" si="0"/>
        <v>15</v>
      </c>
      <c r="R48" s="172"/>
      <c r="S48" s="172">
        <v>60</v>
      </c>
      <c r="T48" s="175"/>
      <c r="U48" s="176"/>
      <c r="V48" s="173"/>
      <c r="W48" s="177"/>
      <c r="X48" s="178">
        <f t="shared" si="6"/>
        <v>40</v>
      </c>
      <c r="Y48" s="176">
        <f t="shared" si="5"/>
        <v>40</v>
      </c>
      <c r="Z48" s="179"/>
      <c r="AA48" s="179"/>
      <c r="AB48" s="179">
        <v>54</v>
      </c>
      <c r="AC48" s="130"/>
      <c r="AD48" s="185"/>
    </row>
    <row r="49" spans="1:30" s="99" customFormat="1" hidden="1">
      <c r="A49" s="186"/>
      <c r="B49" s="171" t="s">
        <v>172</v>
      </c>
      <c r="C49" s="172">
        <v>1</v>
      </c>
      <c r="D49" s="184"/>
      <c r="E49" s="173" t="s">
        <v>193</v>
      </c>
      <c r="F49" s="173"/>
      <c r="G49" s="173"/>
      <c r="H49" s="173"/>
      <c r="I49" s="173"/>
      <c r="J49" s="173"/>
      <c r="K49" s="173"/>
      <c r="L49" s="172"/>
      <c r="M49" s="174"/>
      <c r="N49" s="172"/>
      <c r="O49" s="172">
        <v>1</v>
      </c>
      <c r="P49" s="172">
        <v>15</v>
      </c>
      <c r="Q49" s="172">
        <f t="shared" si="0"/>
        <v>15</v>
      </c>
      <c r="R49" s="172"/>
      <c r="S49" s="172">
        <v>60</v>
      </c>
      <c r="T49" s="175"/>
      <c r="U49" s="176"/>
      <c r="V49" s="173"/>
      <c r="W49" s="177"/>
      <c r="X49" s="178">
        <f t="shared" si="6"/>
        <v>40</v>
      </c>
      <c r="Y49" s="176">
        <f t="shared" si="5"/>
        <v>40</v>
      </c>
      <c r="Z49" s="179"/>
      <c r="AA49" s="179"/>
      <c r="AB49" s="179">
        <v>54</v>
      </c>
      <c r="AC49" s="130"/>
      <c r="AD49" s="185"/>
    </row>
    <row r="50" spans="1:30" s="99" customFormat="1" hidden="1">
      <c r="A50" s="186"/>
      <c r="B50" s="171" t="s">
        <v>173</v>
      </c>
      <c r="C50" s="172">
        <v>1</v>
      </c>
      <c r="D50" s="184"/>
      <c r="E50" s="173" t="s">
        <v>193</v>
      </c>
      <c r="F50" s="173"/>
      <c r="G50" s="173"/>
      <c r="H50" s="173"/>
      <c r="I50" s="173"/>
      <c r="J50" s="173"/>
      <c r="K50" s="173"/>
      <c r="L50" s="172"/>
      <c r="M50" s="174"/>
      <c r="N50" s="172"/>
      <c r="O50" s="172">
        <v>1</v>
      </c>
      <c r="P50" s="172">
        <v>15</v>
      </c>
      <c r="Q50" s="172">
        <f t="shared" si="0"/>
        <v>15</v>
      </c>
      <c r="R50" s="172"/>
      <c r="S50" s="172">
        <v>60</v>
      </c>
      <c r="T50" s="175"/>
      <c r="U50" s="176"/>
      <c r="V50" s="173"/>
      <c r="W50" s="177"/>
      <c r="X50" s="178">
        <f t="shared" si="6"/>
        <v>40</v>
      </c>
      <c r="Y50" s="176">
        <f t="shared" si="5"/>
        <v>40</v>
      </c>
      <c r="Z50" s="179"/>
      <c r="AA50" s="179"/>
      <c r="AB50" s="179">
        <v>54</v>
      </c>
      <c r="AC50" s="130"/>
      <c r="AD50" s="185"/>
    </row>
    <row r="51" spans="1:30" s="99" customFormat="1" hidden="1">
      <c r="A51" s="186"/>
      <c r="B51" s="171" t="s">
        <v>174</v>
      </c>
      <c r="C51" s="172">
        <v>1</v>
      </c>
      <c r="D51" s="184"/>
      <c r="E51" s="173" t="s">
        <v>193</v>
      </c>
      <c r="F51" s="173"/>
      <c r="G51" s="173"/>
      <c r="H51" s="173"/>
      <c r="I51" s="173"/>
      <c r="J51" s="173"/>
      <c r="K51" s="173"/>
      <c r="L51" s="172"/>
      <c r="M51" s="174"/>
      <c r="N51" s="172"/>
      <c r="O51" s="172">
        <v>1</v>
      </c>
      <c r="P51" s="172">
        <v>15</v>
      </c>
      <c r="Q51" s="172">
        <f t="shared" si="0"/>
        <v>15</v>
      </c>
      <c r="R51" s="172"/>
      <c r="S51" s="172">
        <v>60</v>
      </c>
      <c r="T51" s="175"/>
      <c r="U51" s="176"/>
      <c r="V51" s="173"/>
      <c r="W51" s="177"/>
      <c r="X51" s="178">
        <f t="shared" si="6"/>
        <v>40</v>
      </c>
      <c r="Y51" s="176">
        <f t="shared" si="5"/>
        <v>40</v>
      </c>
      <c r="Z51" s="179"/>
      <c r="AA51" s="179"/>
      <c r="AB51" s="179">
        <v>54</v>
      </c>
      <c r="AC51" s="130"/>
      <c r="AD51" s="185"/>
    </row>
    <row r="52" spans="1:30" s="99" customFormat="1" hidden="1">
      <c r="A52" s="186"/>
      <c r="B52" s="171" t="s">
        <v>144</v>
      </c>
      <c r="C52" s="172">
        <v>1</v>
      </c>
      <c r="D52" s="184"/>
      <c r="E52" s="173" t="s">
        <v>193</v>
      </c>
      <c r="F52" s="173"/>
      <c r="G52" s="173"/>
      <c r="H52" s="173"/>
      <c r="I52" s="173"/>
      <c r="J52" s="173"/>
      <c r="K52" s="173"/>
      <c r="L52" s="172"/>
      <c r="M52" s="174"/>
      <c r="N52" s="172"/>
      <c r="O52" s="172">
        <v>1</v>
      </c>
      <c r="P52" s="172">
        <v>15</v>
      </c>
      <c r="Q52" s="172">
        <f t="shared" si="0"/>
        <v>15</v>
      </c>
      <c r="R52" s="172"/>
      <c r="S52" s="172">
        <v>60</v>
      </c>
      <c r="T52" s="175"/>
      <c r="U52" s="176"/>
      <c r="V52" s="173"/>
      <c r="W52" s="177"/>
      <c r="X52" s="178">
        <f t="shared" si="6"/>
        <v>40</v>
      </c>
      <c r="Y52" s="176">
        <f t="shared" si="5"/>
        <v>40</v>
      </c>
      <c r="Z52" s="179"/>
      <c r="AA52" s="179"/>
      <c r="AB52" s="179">
        <v>54</v>
      </c>
      <c r="AC52" s="130"/>
      <c r="AD52" s="185"/>
    </row>
    <row r="53" spans="1:30" s="99" customFormat="1" hidden="1">
      <c r="A53" s="186"/>
      <c r="B53" s="171" t="s">
        <v>145</v>
      </c>
      <c r="C53" s="172">
        <v>1</v>
      </c>
      <c r="D53" s="184"/>
      <c r="E53" s="173" t="s">
        <v>193</v>
      </c>
      <c r="F53" s="173"/>
      <c r="G53" s="173"/>
      <c r="H53" s="173"/>
      <c r="I53" s="173"/>
      <c r="J53" s="173"/>
      <c r="K53" s="173"/>
      <c r="L53" s="172"/>
      <c r="M53" s="174"/>
      <c r="N53" s="172"/>
      <c r="O53" s="172">
        <v>1</v>
      </c>
      <c r="P53" s="172">
        <v>15</v>
      </c>
      <c r="Q53" s="172">
        <f t="shared" si="0"/>
        <v>15</v>
      </c>
      <c r="R53" s="172"/>
      <c r="S53" s="172">
        <v>60</v>
      </c>
      <c r="T53" s="175"/>
      <c r="U53" s="176"/>
      <c r="V53" s="173"/>
      <c r="W53" s="177"/>
      <c r="X53" s="178">
        <f t="shared" si="6"/>
        <v>40</v>
      </c>
      <c r="Y53" s="176">
        <f t="shared" si="5"/>
        <v>40</v>
      </c>
      <c r="Z53" s="179"/>
      <c r="AA53" s="179"/>
      <c r="AB53" s="179">
        <v>54</v>
      </c>
      <c r="AC53" s="130"/>
      <c r="AD53" s="185"/>
    </row>
    <row r="54" spans="1:30" s="99" customFormat="1" hidden="1">
      <c r="A54" s="186"/>
      <c r="B54" s="171" t="s">
        <v>146</v>
      </c>
      <c r="C54" s="172">
        <v>1</v>
      </c>
      <c r="D54" s="184"/>
      <c r="E54" s="173" t="s">
        <v>193</v>
      </c>
      <c r="F54" s="173"/>
      <c r="G54" s="173"/>
      <c r="H54" s="173"/>
      <c r="I54" s="173"/>
      <c r="J54" s="173"/>
      <c r="K54" s="173"/>
      <c r="L54" s="172"/>
      <c r="M54" s="174"/>
      <c r="N54" s="172"/>
      <c r="O54" s="172">
        <v>1</v>
      </c>
      <c r="P54" s="172">
        <v>15</v>
      </c>
      <c r="Q54" s="172">
        <f t="shared" si="0"/>
        <v>15</v>
      </c>
      <c r="R54" s="172"/>
      <c r="S54" s="172">
        <v>60</v>
      </c>
      <c r="T54" s="175"/>
      <c r="U54" s="176"/>
      <c r="V54" s="173"/>
      <c r="W54" s="177"/>
      <c r="X54" s="178">
        <f t="shared" si="6"/>
        <v>40</v>
      </c>
      <c r="Y54" s="176">
        <f t="shared" si="5"/>
        <v>40</v>
      </c>
      <c r="Z54" s="179"/>
      <c r="AA54" s="179"/>
      <c r="AB54" s="179">
        <v>54</v>
      </c>
      <c r="AC54" s="130"/>
      <c r="AD54" s="185"/>
    </row>
    <row r="55" spans="1:30" s="99" customFormat="1" hidden="1">
      <c r="A55" s="186"/>
      <c r="B55" s="171" t="s">
        <v>147</v>
      </c>
      <c r="C55" s="172">
        <v>1</v>
      </c>
      <c r="D55" s="184"/>
      <c r="E55" s="173" t="s">
        <v>193</v>
      </c>
      <c r="F55" s="173"/>
      <c r="G55" s="173"/>
      <c r="H55" s="173"/>
      <c r="I55" s="173"/>
      <c r="J55" s="173"/>
      <c r="K55" s="173"/>
      <c r="L55" s="172"/>
      <c r="M55" s="174"/>
      <c r="N55" s="172"/>
      <c r="O55" s="172">
        <v>1</v>
      </c>
      <c r="P55" s="172">
        <v>15</v>
      </c>
      <c r="Q55" s="172">
        <f t="shared" si="0"/>
        <v>15</v>
      </c>
      <c r="R55" s="172"/>
      <c r="S55" s="172">
        <v>60</v>
      </c>
      <c r="T55" s="175"/>
      <c r="U55" s="176"/>
      <c r="V55" s="173"/>
      <c r="W55" s="177"/>
      <c r="X55" s="178">
        <f t="shared" si="6"/>
        <v>40</v>
      </c>
      <c r="Y55" s="176">
        <f t="shared" si="5"/>
        <v>40</v>
      </c>
      <c r="Z55" s="179"/>
      <c r="AA55" s="179"/>
      <c r="AB55" s="179">
        <v>54</v>
      </c>
      <c r="AC55" s="130"/>
      <c r="AD55" s="185"/>
    </row>
    <row r="56" spans="1:30" s="99" customFormat="1" hidden="1">
      <c r="A56" s="186"/>
      <c r="B56" s="171" t="s">
        <v>177</v>
      </c>
      <c r="C56" s="172">
        <v>1</v>
      </c>
      <c r="D56" s="184"/>
      <c r="E56" s="173" t="s">
        <v>193</v>
      </c>
      <c r="F56" s="173"/>
      <c r="G56" s="173"/>
      <c r="H56" s="173"/>
      <c r="I56" s="173"/>
      <c r="J56" s="173"/>
      <c r="K56" s="173"/>
      <c r="L56" s="172"/>
      <c r="M56" s="174"/>
      <c r="N56" s="172"/>
      <c r="O56" s="172">
        <v>1</v>
      </c>
      <c r="P56" s="172">
        <v>15</v>
      </c>
      <c r="Q56" s="172">
        <f t="shared" si="0"/>
        <v>15</v>
      </c>
      <c r="R56" s="172"/>
      <c r="S56" s="172">
        <v>60</v>
      </c>
      <c r="T56" s="175"/>
      <c r="U56" s="176"/>
      <c r="V56" s="173"/>
      <c r="W56" s="177"/>
      <c r="X56" s="178">
        <f t="shared" si="6"/>
        <v>40</v>
      </c>
      <c r="Y56" s="176">
        <f t="shared" si="5"/>
        <v>40</v>
      </c>
      <c r="Z56" s="179"/>
      <c r="AA56" s="179"/>
      <c r="AB56" s="179">
        <v>54</v>
      </c>
      <c r="AC56" s="130"/>
      <c r="AD56" s="185"/>
    </row>
    <row r="57" spans="1:30" s="99" customFormat="1" hidden="1">
      <c r="A57" s="186"/>
      <c r="B57" s="171" t="s">
        <v>194</v>
      </c>
      <c r="C57" s="172">
        <v>1</v>
      </c>
      <c r="D57" s="184"/>
      <c r="E57" s="173" t="s">
        <v>193</v>
      </c>
      <c r="F57" s="173"/>
      <c r="G57" s="173"/>
      <c r="H57" s="173"/>
      <c r="I57" s="173"/>
      <c r="J57" s="173"/>
      <c r="K57" s="173"/>
      <c r="L57" s="172"/>
      <c r="M57" s="174"/>
      <c r="N57" s="172"/>
      <c r="O57" s="172">
        <v>1</v>
      </c>
      <c r="P57" s="172">
        <v>15</v>
      </c>
      <c r="Q57" s="172">
        <f t="shared" si="0"/>
        <v>15</v>
      </c>
      <c r="R57" s="172"/>
      <c r="S57" s="172">
        <v>60</v>
      </c>
      <c r="T57" s="175"/>
      <c r="U57" s="176"/>
      <c r="V57" s="173"/>
      <c r="W57" s="177"/>
      <c r="X57" s="178">
        <f t="shared" si="6"/>
        <v>40</v>
      </c>
      <c r="Y57" s="176">
        <f t="shared" si="5"/>
        <v>40</v>
      </c>
      <c r="Z57" s="179"/>
      <c r="AA57" s="179"/>
      <c r="AB57" s="179">
        <v>54</v>
      </c>
      <c r="AC57" s="130"/>
      <c r="AD57" s="185"/>
    </row>
    <row r="58" spans="1:30" s="99" customFormat="1">
      <c r="A58" s="188"/>
      <c r="B58" s="97" t="s">
        <v>135</v>
      </c>
      <c r="C58" s="98">
        <v>1</v>
      </c>
      <c r="D58" s="183"/>
      <c r="E58" s="99" t="s">
        <v>198</v>
      </c>
      <c r="L58" s="98"/>
      <c r="M58" s="100"/>
      <c r="N58" s="98"/>
      <c r="O58" s="98">
        <v>1</v>
      </c>
      <c r="P58" s="131">
        <v>15</v>
      </c>
      <c r="Q58" s="131">
        <f t="shared" si="0"/>
        <v>15</v>
      </c>
      <c r="R58" s="131">
        <v>15</v>
      </c>
      <c r="S58" s="131"/>
      <c r="T58" s="133"/>
      <c r="U58" s="134"/>
      <c r="V58" s="107"/>
      <c r="W58" s="135">
        <f t="shared" ref="W58:W121" si="7">IF(Q58=0,0,R58)</f>
        <v>15</v>
      </c>
      <c r="X58" s="136"/>
      <c r="Y58" s="134">
        <f t="shared" si="5"/>
        <v>15</v>
      </c>
      <c r="Z58" s="179"/>
      <c r="AA58" s="179"/>
      <c r="AB58" s="179">
        <v>54</v>
      </c>
      <c r="AC58" s="130"/>
      <c r="AD58" s="185"/>
    </row>
    <row r="59" spans="1:30" s="99" customFormat="1">
      <c r="A59" s="188"/>
      <c r="B59" s="97" t="s">
        <v>136</v>
      </c>
      <c r="C59" s="98">
        <v>1</v>
      </c>
      <c r="D59" s="183"/>
      <c r="E59" s="99" t="s">
        <v>198</v>
      </c>
      <c r="L59" s="98"/>
      <c r="M59" s="100"/>
      <c r="N59" s="98"/>
      <c r="O59" s="98">
        <v>1</v>
      </c>
      <c r="P59" s="131">
        <v>15</v>
      </c>
      <c r="Q59" s="131">
        <f t="shared" si="0"/>
        <v>15</v>
      </c>
      <c r="R59" s="131">
        <v>15</v>
      </c>
      <c r="S59" s="131"/>
      <c r="T59" s="133"/>
      <c r="U59" s="134"/>
      <c r="V59" s="107"/>
      <c r="W59" s="135">
        <f t="shared" si="7"/>
        <v>15</v>
      </c>
      <c r="X59" s="136"/>
      <c r="Y59" s="134">
        <f t="shared" si="5"/>
        <v>15</v>
      </c>
      <c r="Z59" s="179"/>
      <c r="AA59" s="179"/>
      <c r="AB59" s="179">
        <v>54</v>
      </c>
      <c r="AC59" s="130"/>
      <c r="AD59" s="185"/>
    </row>
    <row r="60" spans="1:30" s="99" customFormat="1">
      <c r="A60" s="188"/>
      <c r="B60" s="97" t="s">
        <v>140</v>
      </c>
      <c r="C60" s="98">
        <v>1</v>
      </c>
      <c r="D60" s="183"/>
      <c r="E60" s="99" t="s">
        <v>198</v>
      </c>
      <c r="L60" s="98"/>
      <c r="M60" s="100"/>
      <c r="N60" s="98"/>
      <c r="O60" s="98">
        <v>1</v>
      </c>
      <c r="P60" s="131">
        <v>15</v>
      </c>
      <c r="Q60" s="131">
        <f t="shared" si="0"/>
        <v>15</v>
      </c>
      <c r="R60" s="131">
        <v>15</v>
      </c>
      <c r="S60" s="131"/>
      <c r="T60" s="133"/>
      <c r="U60" s="134"/>
      <c r="V60" s="107"/>
      <c r="W60" s="135">
        <f t="shared" si="7"/>
        <v>15</v>
      </c>
      <c r="X60" s="136"/>
      <c r="Y60" s="134">
        <f t="shared" si="5"/>
        <v>15</v>
      </c>
      <c r="Z60" s="179"/>
      <c r="AA60" s="179"/>
      <c r="AB60" s="179">
        <v>54</v>
      </c>
      <c r="AC60" s="130"/>
      <c r="AD60" s="185"/>
    </row>
    <row r="61" spans="1:30" s="99" customFormat="1">
      <c r="A61" s="188"/>
      <c r="B61" s="97" t="s">
        <v>141</v>
      </c>
      <c r="C61" s="98">
        <v>1</v>
      </c>
      <c r="D61" s="183"/>
      <c r="E61" s="99" t="s">
        <v>198</v>
      </c>
      <c r="L61" s="98"/>
      <c r="M61" s="100"/>
      <c r="N61" s="98"/>
      <c r="O61" s="98">
        <v>1</v>
      </c>
      <c r="P61" s="131">
        <v>15</v>
      </c>
      <c r="Q61" s="131">
        <f t="shared" si="0"/>
        <v>15</v>
      </c>
      <c r="R61" s="131">
        <v>15</v>
      </c>
      <c r="S61" s="131"/>
      <c r="T61" s="133"/>
      <c r="U61" s="134"/>
      <c r="V61" s="107"/>
      <c r="W61" s="135">
        <f t="shared" si="7"/>
        <v>15</v>
      </c>
      <c r="X61" s="136"/>
      <c r="Y61" s="134">
        <f t="shared" si="5"/>
        <v>15</v>
      </c>
      <c r="Z61" s="179"/>
      <c r="AA61" s="179"/>
      <c r="AB61" s="179">
        <v>54</v>
      </c>
      <c r="AC61" s="130"/>
      <c r="AD61" s="185"/>
    </row>
    <row r="62" spans="1:30" s="99" customFormat="1">
      <c r="A62" s="188"/>
      <c r="B62" s="97" t="s">
        <v>142</v>
      </c>
      <c r="C62" s="98">
        <v>1</v>
      </c>
      <c r="D62" s="183"/>
      <c r="E62" s="99" t="s">
        <v>198</v>
      </c>
      <c r="L62" s="98"/>
      <c r="M62" s="100"/>
      <c r="N62" s="98"/>
      <c r="O62" s="98">
        <v>1</v>
      </c>
      <c r="P62" s="131">
        <v>15</v>
      </c>
      <c r="Q62" s="131">
        <f t="shared" si="0"/>
        <v>15</v>
      </c>
      <c r="R62" s="131">
        <v>15</v>
      </c>
      <c r="S62" s="131"/>
      <c r="T62" s="133"/>
      <c r="U62" s="134"/>
      <c r="V62" s="107"/>
      <c r="W62" s="135">
        <f t="shared" si="7"/>
        <v>15</v>
      </c>
      <c r="X62" s="136"/>
      <c r="Y62" s="134">
        <f t="shared" si="5"/>
        <v>15</v>
      </c>
      <c r="Z62" s="179"/>
      <c r="AA62" s="179"/>
      <c r="AB62" s="179">
        <v>54</v>
      </c>
      <c r="AC62" s="130"/>
      <c r="AD62" s="185"/>
    </row>
    <row r="63" spans="1:30" s="99" customFormat="1">
      <c r="A63" s="188"/>
      <c r="B63" s="97" t="s">
        <v>143</v>
      </c>
      <c r="C63" s="98">
        <v>1</v>
      </c>
      <c r="D63" s="183"/>
      <c r="E63" s="99" t="s">
        <v>198</v>
      </c>
      <c r="L63" s="98"/>
      <c r="M63" s="100"/>
      <c r="N63" s="98"/>
      <c r="O63" s="98">
        <v>1</v>
      </c>
      <c r="P63" s="131">
        <v>15</v>
      </c>
      <c r="Q63" s="131">
        <f t="shared" si="0"/>
        <v>15</v>
      </c>
      <c r="R63" s="131">
        <v>15</v>
      </c>
      <c r="S63" s="131"/>
      <c r="T63" s="133"/>
      <c r="U63" s="134"/>
      <c r="V63" s="107"/>
      <c r="W63" s="135">
        <f t="shared" si="7"/>
        <v>15</v>
      </c>
      <c r="X63" s="136"/>
      <c r="Y63" s="134">
        <f t="shared" si="5"/>
        <v>15</v>
      </c>
      <c r="Z63" s="179"/>
      <c r="AA63" s="179"/>
      <c r="AB63" s="179">
        <v>54</v>
      </c>
      <c r="AC63" s="130"/>
      <c r="AD63" s="185"/>
    </row>
    <row r="64" spans="1:30" s="99" customFormat="1">
      <c r="A64" s="186"/>
      <c r="B64" s="171" t="s">
        <v>200</v>
      </c>
      <c r="C64" s="172">
        <v>1</v>
      </c>
      <c r="D64" s="184"/>
      <c r="E64" s="173" t="s">
        <v>205</v>
      </c>
      <c r="F64" s="173"/>
      <c r="G64" s="173"/>
      <c r="H64" s="173"/>
      <c r="I64" s="173"/>
      <c r="J64" s="173"/>
      <c r="K64" s="173"/>
      <c r="L64" s="172"/>
      <c r="M64" s="174"/>
      <c r="N64" s="172"/>
      <c r="O64" s="172">
        <v>1</v>
      </c>
      <c r="P64" s="172">
        <v>15</v>
      </c>
      <c r="Q64" s="172">
        <f t="shared" si="0"/>
        <v>15</v>
      </c>
      <c r="R64" s="172">
        <v>30</v>
      </c>
      <c r="S64" s="172"/>
      <c r="T64" s="175"/>
      <c r="U64" s="176"/>
      <c r="V64" s="173"/>
      <c r="W64" s="177">
        <f t="shared" si="7"/>
        <v>30</v>
      </c>
      <c r="X64" s="178"/>
      <c r="Y64" s="176">
        <f t="shared" si="5"/>
        <v>30</v>
      </c>
      <c r="Z64" s="179"/>
      <c r="AA64" s="179"/>
      <c r="AB64" s="179">
        <v>54</v>
      </c>
      <c r="AC64" s="130"/>
      <c r="AD64" s="185"/>
    </row>
    <row r="65" spans="1:30" s="99" customFormat="1">
      <c r="A65" s="186"/>
      <c r="B65" s="171" t="s">
        <v>201</v>
      </c>
      <c r="C65" s="172">
        <v>1</v>
      </c>
      <c r="D65" s="184"/>
      <c r="E65" s="173" t="s">
        <v>205</v>
      </c>
      <c r="F65" s="173"/>
      <c r="G65" s="173"/>
      <c r="H65" s="173"/>
      <c r="I65" s="173"/>
      <c r="J65" s="173"/>
      <c r="K65" s="173"/>
      <c r="L65" s="172"/>
      <c r="M65" s="174"/>
      <c r="N65" s="172"/>
      <c r="O65" s="172">
        <v>1</v>
      </c>
      <c r="P65" s="172">
        <v>15</v>
      </c>
      <c r="Q65" s="172">
        <f t="shared" si="0"/>
        <v>15</v>
      </c>
      <c r="R65" s="172">
        <v>30</v>
      </c>
      <c r="S65" s="172"/>
      <c r="T65" s="175"/>
      <c r="U65" s="176"/>
      <c r="V65" s="173"/>
      <c r="W65" s="177">
        <f t="shared" si="7"/>
        <v>30</v>
      </c>
      <c r="X65" s="178"/>
      <c r="Y65" s="176">
        <f t="shared" si="5"/>
        <v>30</v>
      </c>
      <c r="Z65" s="179"/>
      <c r="AA65" s="179"/>
      <c r="AB65" s="179">
        <v>54</v>
      </c>
      <c r="AC65" s="130"/>
      <c r="AD65" s="185"/>
    </row>
    <row r="66" spans="1:30" s="99" customFormat="1">
      <c r="A66" s="186"/>
      <c r="B66" s="171" t="s">
        <v>202</v>
      </c>
      <c r="C66" s="172">
        <v>1</v>
      </c>
      <c r="D66" s="184"/>
      <c r="E66" s="173" t="s">
        <v>205</v>
      </c>
      <c r="F66" s="173"/>
      <c r="G66" s="173"/>
      <c r="H66" s="173"/>
      <c r="I66" s="173"/>
      <c r="J66" s="173"/>
      <c r="K66" s="173"/>
      <c r="L66" s="172"/>
      <c r="M66" s="174"/>
      <c r="N66" s="172"/>
      <c r="O66" s="172">
        <v>1</v>
      </c>
      <c r="P66" s="172">
        <v>15</v>
      </c>
      <c r="Q66" s="172">
        <f t="shared" ref="Q66:Q129" si="8">P66-O66+1</f>
        <v>15</v>
      </c>
      <c r="R66" s="172">
        <v>30</v>
      </c>
      <c r="S66" s="172"/>
      <c r="T66" s="175"/>
      <c r="U66" s="176"/>
      <c r="V66" s="173"/>
      <c r="W66" s="177">
        <f t="shared" si="7"/>
        <v>30</v>
      </c>
      <c r="X66" s="178"/>
      <c r="Y66" s="176">
        <f t="shared" si="5"/>
        <v>30</v>
      </c>
      <c r="Z66" s="179"/>
      <c r="AA66" s="179"/>
      <c r="AB66" s="179">
        <v>54</v>
      </c>
      <c r="AC66" s="130"/>
      <c r="AD66" s="185"/>
    </row>
    <row r="67" spans="1:30" s="99" customFormat="1">
      <c r="A67" s="186"/>
      <c r="B67" s="171" t="s">
        <v>203</v>
      </c>
      <c r="C67" s="172">
        <v>1</v>
      </c>
      <c r="D67" s="184"/>
      <c r="E67" s="173" t="s">
        <v>205</v>
      </c>
      <c r="F67" s="173"/>
      <c r="G67" s="173"/>
      <c r="H67" s="173"/>
      <c r="I67" s="173"/>
      <c r="J67" s="173"/>
      <c r="K67" s="173"/>
      <c r="L67" s="172"/>
      <c r="M67" s="174"/>
      <c r="N67" s="172"/>
      <c r="O67" s="172">
        <v>1</v>
      </c>
      <c r="P67" s="172">
        <v>15</v>
      </c>
      <c r="Q67" s="172">
        <f t="shared" si="8"/>
        <v>15</v>
      </c>
      <c r="R67" s="172">
        <v>30</v>
      </c>
      <c r="S67" s="172"/>
      <c r="T67" s="175"/>
      <c r="U67" s="176"/>
      <c r="V67" s="173"/>
      <c r="W67" s="177">
        <f t="shared" si="7"/>
        <v>30</v>
      </c>
      <c r="X67" s="178"/>
      <c r="Y67" s="176">
        <f t="shared" si="5"/>
        <v>30</v>
      </c>
      <c r="Z67" s="179"/>
      <c r="AA67" s="179"/>
      <c r="AB67" s="179">
        <v>54</v>
      </c>
      <c r="AC67" s="130"/>
      <c r="AD67" s="185"/>
    </row>
    <row r="68" spans="1:30" s="99" customFormat="1">
      <c r="A68" s="186"/>
      <c r="B68" s="171" t="s">
        <v>204</v>
      </c>
      <c r="C68" s="172">
        <v>1</v>
      </c>
      <c r="D68" s="184"/>
      <c r="E68" s="173" t="s">
        <v>205</v>
      </c>
      <c r="F68" s="173"/>
      <c r="G68" s="173"/>
      <c r="H68" s="173"/>
      <c r="I68" s="173"/>
      <c r="J68" s="173"/>
      <c r="K68" s="173"/>
      <c r="L68" s="172"/>
      <c r="M68" s="174"/>
      <c r="N68" s="172"/>
      <c r="O68" s="172">
        <v>1</v>
      </c>
      <c r="P68" s="172">
        <v>15</v>
      </c>
      <c r="Q68" s="172">
        <f t="shared" si="8"/>
        <v>15</v>
      </c>
      <c r="R68" s="172">
        <v>30</v>
      </c>
      <c r="S68" s="172"/>
      <c r="T68" s="175"/>
      <c r="U68" s="176"/>
      <c r="V68" s="173"/>
      <c r="W68" s="177">
        <f t="shared" si="7"/>
        <v>30</v>
      </c>
      <c r="X68" s="178"/>
      <c r="Y68" s="176">
        <f t="shared" si="5"/>
        <v>30</v>
      </c>
      <c r="Z68" s="179"/>
      <c r="AA68" s="179"/>
      <c r="AB68" s="179">
        <v>54</v>
      </c>
      <c r="AC68" s="130"/>
      <c r="AD68" s="185"/>
    </row>
    <row r="69" spans="1:30" s="99" customFormat="1">
      <c r="A69" s="186"/>
      <c r="B69" s="171" t="s">
        <v>206</v>
      </c>
      <c r="C69" s="172">
        <v>1</v>
      </c>
      <c r="D69" s="184"/>
      <c r="E69" s="173" t="s">
        <v>205</v>
      </c>
      <c r="F69" s="173"/>
      <c r="G69" s="173"/>
      <c r="H69" s="173"/>
      <c r="I69" s="173"/>
      <c r="J69" s="173"/>
      <c r="K69" s="173"/>
      <c r="L69" s="172"/>
      <c r="M69" s="174"/>
      <c r="N69" s="172"/>
      <c r="O69" s="172">
        <v>1</v>
      </c>
      <c r="P69" s="172">
        <v>15</v>
      </c>
      <c r="Q69" s="172">
        <f t="shared" si="8"/>
        <v>15</v>
      </c>
      <c r="R69" s="172">
        <v>30</v>
      </c>
      <c r="S69" s="172"/>
      <c r="T69" s="175"/>
      <c r="U69" s="176"/>
      <c r="V69" s="173"/>
      <c r="W69" s="177">
        <f t="shared" si="7"/>
        <v>30</v>
      </c>
      <c r="X69" s="178"/>
      <c r="Y69" s="176">
        <f t="shared" si="5"/>
        <v>30</v>
      </c>
      <c r="Z69" s="179"/>
      <c r="AA69" s="179"/>
      <c r="AB69" s="179">
        <v>54</v>
      </c>
      <c r="AC69" s="130"/>
      <c r="AD69" s="185"/>
    </row>
    <row r="70" spans="1:30" s="99" customFormat="1">
      <c r="A70" s="186"/>
      <c r="B70" s="171" t="s">
        <v>207</v>
      </c>
      <c r="C70" s="172">
        <v>1</v>
      </c>
      <c r="D70" s="184"/>
      <c r="E70" s="173" t="s">
        <v>205</v>
      </c>
      <c r="F70" s="173"/>
      <c r="G70" s="173"/>
      <c r="H70" s="173"/>
      <c r="I70" s="173"/>
      <c r="J70" s="173"/>
      <c r="K70" s="173"/>
      <c r="L70" s="172"/>
      <c r="M70" s="174"/>
      <c r="N70" s="172"/>
      <c r="O70" s="172">
        <v>1</v>
      </c>
      <c r="P70" s="172">
        <v>15</v>
      </c>
      <c r="Q70" s="172">
        <f t="shared" si="8"/>
        <v>15</v>
      </c>
      <c r="R70" s="172">
        <v>30</v>
      </c>
      <c r="S70" s="172"/>
      <c r="T70" s="175"/>
      <c r="U70" s="176"/>
      <c r="V70" s="173"/>
      <c r="W70" s="177">
        <f t="shared" si="7"/>
        <v>30</v>
      </c>
      <c r="X70" s="178"/>
      <c r="Y70" s="176">
        <f t="shared" si="5"/>
        <v>30</v>
      </c>
      <c r="Z70" s="179"/>
      <c r="AA70" s="179"/>
      <c r="AB70" s="179">
        <v>54</v>
      </c>
      <c r="AC70" s="130"/>
      <c r="AD70" s="185"/>
    </row>
    <row r="71" spans="1:30" s="99" customFormat="1">
      <c r="A71" s="186"/>
      <c r="B71" s="171" t="s">
        <v>149</v>
      </c>
      <c r="C71" s="172">
        <v>1</v>
      </c>
      <c r="D71" s="184"/>
      <c r="E71" s="173" t="s">
        <v>205</v>
      </c>
      <c r="F71" s="173"/>
      <c r="G71" s="173"/>
      <c r="H71" s="173"/>
      <c r="I71" s="173"/>
      <c r="J71" s="173"/>
      <c r="K71" s="173"/>
      <c r="L71" s="172"/>
      <c r="M71" s="174"/>
      <c r="N71" s="172"/>
      <c r="O71" s="172">
        <v>1</v>
      </c>
      <c r="P71" s="172">
        <v>15</v>
      </c>
      <c r="Q71" s="172">
        <f t="shared" si="8"/>
        <v>15</v>
      </c>
      <c r="R71" s="172">
        <v>30</v>
      </c>
      <c r="S71" s="172"/>
      <c r="T71" s="175"/>
      <c r="U71" s="176"/>
      <c r="V71" s="173"/>
      <c r="W71" s="177">
        <f t="shared" si="7"/>
        <v>30</v>
      </c>
      <c r="X71" s="178"/>
      <c r="Y71" s="176">
        <f t="shared" si="5"/>
        <v>30</v>
      </c>
      <c r="Z71" s="179"/>
      <c r="AA71" s="179"/>
      <c r="AB71" s="179">
        <v>54</v>
      </c>
      <c r="AC71" s="130"/>
      <c r="AD71" s="185"/>
    </row>
    <row r="72" spans="1:30" s="99" customFormat="1">
      <c r="A72" s="186"/>
      <c r="B72" s="171" t="s">
        <v>150</v>
      </c>
      <c r="C72" s="172">
        <v>1</v>
      </c>
      <c r="D72" s="184"/>
      <c r="E72" s="173" t="s">
        <v>205</v>
      </c>
      <c r="F72" s="173"/>
      <c r="G72" s="173"/>
      <c r="H72" s="173"/>
      <c r="I72" s="173"/>
      <c r="J72" s="173"/>
      <c r="K72" s="173"/>
      <c r="L72" s="172"/>
      <c r="M72" s="174"/>
      <c r="N72" s="172"/>
      <c r="O72" s="172">
        <v>1</v>
      </c>
      <c r="P72" s="172">
        <v>15</v>
      </c>
      <c r="Q72" s="172">
        <f t="shared" si="8"/>
        <v>15</v>
      </c>
      <c r="R72" s="172">
        <v>30</v>
      </c>
      <c r="S72" s="172"/>
      <c r="T72" s="175"/>
      <c r="U72" s="176"/>
      <c r="V72" s="173"/>
      <c r="W72" s="177">
        <f t="shared" si="7"/>
        <v>30</v>
      </c>
      <c r="X72" s="178"/>
      <c r="Y72" s="176">
        <f t="shared" si="5"/>
        <v>30</v>
      </c>
      <c r="Z72" s="179"/>
      <c r="AA72" s="179"/>
      <c r="AB72" s="179">
        <v>54</v>
      </c>
      <c r="AC72" s="130"/>
      <c r="AD72" s="185"/>
    </row>
    <row r="73" spans="1:30" s="99" customFormat="1">
      <c r="A73" s="186"/>
      <c r="B73" s="171" t="s">
        <v>151</v>
      </c>
      <c r="C73" s="172">
        <v>1</v>
      </c>
      <c r="D73" s="184"/>
      <c r="E73" s="173" t="s">
        <v>205</v>
      </c>
      <c r="F73" s="173"/>
      <c r="G73" s="173"/>
      <c r="H73" s="173"/>
      <c r="I73" s="173"/>
      <c r="J73" s="173"/>
      <c r="K73" s="173"/>
      <c r="L73" s="172"/>
      <c r="M73" s="174"/>
      <c r="N73" s="172"/>
      <c r="O73" s="172">
        <v>1</v>
      </c>
      <c r="P73" s="172">
        <v>15</v>
      </c>
      <c r="Q73" s="172">
        <f t="shared" si="8"/>
        <v>15</v>
      </c>
      <c r="R73" s="172">
        <v>30</v>
      </c>
      <c r="S73" s="172"/>
      <c r="T73" s="175"/>
      <c r="U73" s="176"/>
      <c r="V73" s="173"/>
      <c r="W73" s="177">
        <f t="shared" si="7"/>
        <v>30</v>
      </c>
      <c r="X73" s="178"/>
      <c r="Y73" s="176">
        <f t="shared" si="5"/>
        <v>30</v>
      </c>
      <c r="Z73" s="179"/>
      <c r="AA73" s="179"/>
      <c r="AB73" s="179">
        <v>54</v>
      </c>
      <c r="AC73" s="130"/>
      <c r="AD73" s="185"/>
    </row>
    <row r="74" spans="1:30" s="99" customFormat="1">
      <c r="A74" s="186"/>
      <c r="B74" s="171" t="s">
        <v>152</v>
      </c>
      <c r="C74" s="172">
        <v>1</v>
      </c>
      <c r="D74" s="184"/>
      <c r="E74" s="173" t="s">
        <v>205</v>
      </c>
      <c r="F74" s="173"/>
      <c r="G74" s="173"/>
      <c r="H74" s="173"/>
      <c r="I74" s="173"/>
      <c r="J74" s="173"/>
      <c r="K74" s="173"/>
      <c r="L74" s="172"/>
      <c r="M74" s="174"/>
      <c r="N74" s="172"/>
      <c r="O74" s="172">
        <v>1</v>
      </c>
      <c r="P74" s="172">
        <v>15</v>
      </c>
      <c r="Q74" s="172">
        <f t="shared" si="8"/>
        <v>15</v>
      </c>
      <c r="R74" s="172">
        <v>30</v>
      </c>
      <c r="S74" s="172"/>
      <c r="T74" s="175"/>
      <c r="U74" s="176"/>
      <c r="V74" s="173"/>
      <c r="W74" s="177">
        <f t="shared" si="7"/>
        <v>30</v>
      </c>
      <c r="X74" s="178"/>
      <c r="Y74" s="176">
        <f t="shared" si="5"/>
        <v>30</v>
      </c>
      <c r="Z74" s="179"/>
      <c r="AA74" s="179"/>
      <c r="AB74" s="179">
        <v>54</v>
      </c>
      <c r="AC74" s="130"/>
      <c r="AD74" s="185"/>
    </row>
    <row r="75" spans="1:30" s="99" customFormat="1">
      <c r="A75" s="186"/>
      <c r="B75" s="171" t="s">
        <v>153</v>
      </c>
      <c r="C75" s="172">
        <v>1</v>
      </c>
      <c r="D75" s="184"/>
      <c r="E75" s="173" t="s">
        <v>205</v>
      </c>
      <c r="F75" s="173"/>
      <c r="G75" s="173"/>
      <c r="H75" s="173"/>
      <c r="I75" s="173"/>
      <c r="J75" s="173"/>
      <c r="K75" s="173"/>
      <c r="L75" s="172"/>
      <c r="M75" s="174"/>
      <c r="N75" s="172"/>
      <c r="O75" s="172">
        <v>1</v>
      </c>
      <c r="P75" s="172">
        <v>15</v>
      </c>
      <c r="Q75" s="172">
        <f t="shared" si="8"/>
        <v>15</v>
      </c>
      <c r="R75" s="172">
        <v>30</v>
      </c>
      <c r="S75" s="172"/>
      <c r="T75" s="175"/>
      <c r="U75" s="176"/>
      <c r="V75" s="173"/>
      <c r="W75" s="177">
        <f t="shared" si="7"/>
        <v>30</v>
      </c>
      <c r="X75" s="178"/>
      <c r="Y75" s="176">
        <f t="shared" si="5"/>
        <v>30</v>
      </c>
      <c r="Z75" s="179"/>
      <c r="AA75" s="179"/>
      <c r="AB75" s="179">
        <v>54</v>
      </c>
      <c r="AC75" s="130"/>
      <c r="AD75" s="185"/>
    </row>
    <row r="76" spans="1:30" s="99" customFormat="1">
      <c r="A76" s="186"/>
      <c r="B76" s="171" t="s">
        <v>154</v>
      </c>
      <c r="C76" s="172">
        <v>1</v>
      </c>
      <c r="D76" s="184"/>
      <c r="E76" s="173" t="s">
        <v>205</v>
      </c>
      <c r="F76" s="173"/>
      <c r="G76" s="173"/>
      <c r="H76" s="173"/>
      <c r="I76" s="173"/>
      <c r="J76" s="173"/>
      <c r="K76" s="173"/>
      <c r="L76" s="172"/>
      <c r="M76" s="174"/>
      <c r="N76" s="172"/>
      <c r="O76" s="172">
        <v>1</v>
      </c>
      <c r="P76" s="172">
        <v>15</v>
      </c>
      <c r="Q76" s="172">
        <f t="shared" si="8"/>
        <v>15</v>
      </c>
      <c r="R76" s="172">
        <v>30</v>
      </c>
      <c r="S76" s="172"/>
      <c r="T76" s="175"/>
      <c r="U76" s="176"/>
      <c r="V76" s="173"/>
      <c r="W76" s="177">
        <f t="shared" si="7"/>
        <v>30</v>
      </c>
      <c r="X76" s="178"/>
      <c r="Y76" s="176">
        <f t="shared" si="5"/>
        <v>30</v>
      </c>
      <c r="Z76" s="179"/>
      <c r="AA76" s="179"/>
      <c r="AB76" s="179">
        <v>54</v>
      </c>
      <c r="AC76" s="130"/>
      <c r="AD76" s="185"/>
    </row>
    <row r="77" spans="1:30" s="99" customFormat="1">
      <c r="A77" s="186"/>
      <c r="B77" s="171" t="s">
        <v>155</v>
      </c>
      <c r="C77" s="172">
        <v>1</v>
      </c>
      <c r="D77" s="184"/>
      <c r="E77" s="173" t="s">
        <v>205</v>
      </c>
      <c r="F77" s="173"/>
      <c r="G77" s="173"/>
      <c r="H77" s="173"/>
      <c r="I77" s="173"/>
      <c r="J77" s="173"/>
      <c r="K77" s="173"/>
      <c r="L77" s="172"/>
      <c r="M77" s="174"/>
      <c r="N77" s="172"/>
      <c r="O77" s="172">
        <v>1</v>
      </c>
      <c r="P77" s="172">
        <v>15</v>
      </c>
      <c r="Q77" s="172">
        <f t="shared" si="8"/>
        <v>15</v>
      </c>
      <c r="R77" s="172">
        <v>30</v>
      </c>
      <c r="S77" s="172"/>
      <c r="T77" s="175"/>
      <c r="U77" s="176"/>
      <c r="V77" s="173"/>
      <c r="W77" s="177">
        <f t="shared" si="7"/>
        <v>30</v>
      </c>
      <c r="X77" s="178"/>
      <c r="Y77" s="176">
        <f t="shared" si="5"/>
        <v>30</v>
      </c>
      <c r="Z77" s="179"/>
      <c r="AA77" s="179"/>
      <c r="AB77" s="179">
        <v>54</v>
      </c>
      <c r="AC77" s="130"/>
      <c r="AD77" s="185"/>
    </row>
    <row r="78" spans="1:30" s="99" customFormat="1">
      <c r="A78" s="186"/>
      <c r="B78" s="171" t="s">
        <v>156</v>
      </c>
      <c r="C78" s="172">
        <v>1</v>
      </c>
      <c r="D78" s="184"/>
      <c r="E78" s="173" t="s">
        <v>205</v>
      </c>
      <c r="F78" s="173"/>
      <c r="G78" s="173"/>
      <c r="H78" s="173"/>
      <c r="I78" s="173"/>
      <c r="J78" s="173"/>
      <c r="K78" s="173"/>
      <c r="L78" s="172"/>
      <c r="M78" s="174"/>
      <c r="N78" s="172"/>
      <c r="O78" s="172">
        <v>1</v>
      </c>
      <c r="P78" s="172">
        <v>15</v>
      </c>
      <c r="Q78" s="172">
        <f t="shared" si="8"/>
        <v>15</v>
      </c>
      <c r="R78" s="172">
        <v>30</v>
      </c>
      <c r="S78" s="172"/>
      <c r="T78" s="175"/>
      <c r="U78" s="176"/>
      <c r="V78" s="173"/>
      <c r="W78" s="177">
        <f t="shared" si="7"/>
        <v>30</v>
      </c>
      <c r="X78" s="178"/>
      <c r="Y78" s="176">
        <f t="shared" si="5"/>
        <v>30</v>
      </c>
      <c r="Z78" s="179"/>
      <c r="AA78" s="179"/>
      <c r="AB78" s="179">
        <v>54</v>
      </c>
      <c r="AC78" s="130"/>
      <c r="AD78" s="185"/>
    </row>
    <row r="79" spans="1:30" s="99" customFormat="1">
      <c r="A79" s="186"/>
      <c r="B79" s="171" t="s">
        <v>157</v>
      </c>
      <c r="C79" s="172">
        <v>1</v>
      </c>
      <c r="D79" s="184"/>
      <c r="E79" s="173" t="s">
        <v>205</v>
      </c>
      <c r="F79" s="173"/>
      <c r="G79" s="173"/>
      <c r="H79" s="173"/>
      <c r="I79" s="173"/>
      <c r="J79" s="173"/>
      <c r="K79" s="173"/>
      <c r="L79" s="172"/>
      <c r="M79" s="174"/>
      <c r="N79" s="172"/>
      <c r="O79" s="172">
        <v>1</v>
      </c>
      <c r="P79" s="172">
        <v>15</v>
      </c>
      <c r="Q79" s="172">
        <f t="shared" si="8"/>
        <v>15</v>
      </c>
      <c r="R79" s="172">
        <v>30</v>
      </c>
      <c r="S79" s="172"/>
      <c r="T79" s="175"/>
      <c r="U79" s="176"/>
      <c r="V79" s="173"/>
      <c r="W79" s="177">
        <f t="shared" si="7"/>
        <v>30</v>
      </c>
      <c r="X79" s="178"/>
      <c r="Y79" s="176">
        <f t="shared" si="5"/>
        <v>30</v>
      </c>
      <c r="Z79" s="179"/>
      <c r="AA79" s="179"/>
      <c r="AB79" s="179">
        <v>54</v>
      </c>
      <c r="AC79" s="130"/>
      <c r="AD79" s="185"/>
    </row>
    <row r="80" spans="1:30" s="99" customFormat="1">
      <c r="A80" s="186"/>
      <c r="B80" s="171" t="s">
        <v>158</v>
      </c>
      <c r="C80" s="172">
        <v>1</v>
      </c>
      <c r="D80" s="184"/>
      <c r="E80" s="173" t="s">
        <v>205</v>
      </c>
      <c r="F80" s="173"/>
      <c r="G80" s="173"/>
      <c r="H80" s="173"/>
      <c r="I80" s="173"/>
      <c r="J80" s="173"/>
      <c r="K80" s="173"/>
      <c r="L80" s="172"/>
      <c r="M80" s="174"/>
      <c r="N80" s="172"/>
      <c r="O80" s="172">
        <v>1</v>
      </c>
      <c r="P80" s="172">
        <v>15</v>
      </c>
      <c r="Q80" s="172">
        <f t="shared" si="8"/>
        <v>15</v>
      </c>
      <c r="R80" s="172">
        <v>30</v>
      </c>
      <c r="S80" s="172"/>
      <c r="T80" s="175"/>
      <c r="U80" s="176"/>
      <c r="V80" s="173"/>
      <c r="W80" s="177">
        <f t="shared" si="7"/>
        <v>30</v>
      </c>
      <c r="X80" s="178"/>
      <c r="Y80" s="176">
        <f t="shared" si="5"/>
        <v>30</v>
      </c>
      <c r="Z80" s="179"/>
      <c r="AA80" s="179"/>
      <c r="AB80" s="179">
        <v>54</v>
      </c>
      <c r="AC80" s="130"/>
      <c r="AD80" s="185"/>
    </row>
    <row r="81" spans="1:30" s="99" customFormat="1">
      <c r="A81" s="186"/>
      <c r="B81" s="171" t="s">
        <v>159</v>
      </c>
      <c r="C81" s="172">
        <v>1</v>
      </c>
      <c r="D81" s="184"/>
      <c r="E81" s="173" t="s">
        <v>205</v>
      </c>
      <c r="F81" s="173"/>
      <c r="G81" s="173"/>
      <c r="H81" s="173"/>
      <c r="I81" s="173"/>
      <c r="J81" s="173"/>
      <c r="K81" s="173"/>
      <c r="L81" s="172"/>
      <c r="M81" s="174"/>
      <c r="N81" s="172"/>
      <c r="O81" s="172">
        <v>1</v>
      </c>
      <c r="P81" s="172">
        <v>15</v>
      </c>
      <c r="Q81" s="172">
        <f t="shared" si="8"/>
        <v>15</v>
      </c>
      <c r="R81" s="172">
        <v>30</v>
      </c>
      <c r="S81" s="172"/>
      <c r="T81" s="175"/>
      <c r="U81" s="176"/>
      <c r="V81" s="173"/>
      <c r="W81" s="177">
        <f t="shared" si="7"/>
        <v>30</v>
      </c>
      <c r="X81" s="178"/>
      <c r="Y81" s="176">
        <f t="shared" si="5"/>
        <v>30</v>
      </c>
      <c r="Z81" s="179"/>
      <c r="AA81" s="179"/>
      <c r="AB81" s="179">
        <v>54</v>
      </c>
      <c r="AC81" s="130"/>
      <c r="AD81" s="185"/>
    </row>
    <row r="82" spans="1:30" s="99" customFormat="1">
      <c r="A82" s="186"/>
      <c r="B82" s="171" t="s">
        <v>160</v>
      </c>
      <c r="C82" s="172">
        <v>1</v>
      </c>
      <c r="D82" s="184"/>
      <c r="E82" s="173" t="s">
        <v>205</v>
      </c>
      <c r="F82" s="173"/>
      <c r="G82" s="173"/>
      <c r="H82" s="173"/>
      <c r="I82" s="173"/>
      <c r="J82" s="173"/>
      <c r="K82" s="173"/>
      <c r="L82" s="172"/>
      <c r="M82" s="174"/>
      <c r="N82" s="172"/>
      <c r="O82" s="172">
        <v>1</v>
      </c>
      <c r="P82" s="172">
        <v>15</v>
      </c>
      <c r="Q82" s="172">
        <f t="shared" si="8"/>
        <v>15</v>
      </c>
      <c r="R82" s="172">
        <v>30</v>
      </c>
      <c r="S82" s="172"/>
      <c r="T82" s="175"/>
      <c r="U82" s="176"/>
      <c r="V82" s="173"/>
      <c r="W82" s="177">
        <f t="shared" si="7"/>
        <v>30</v>
      </c>
      <c r="X82" s="178"/>
      <c r="Y82" s="176">
        <f t="shared" si="5"/>
        <v>30</v>
      </c>
      <c r="Z82" s="179"/>
      <c r="AA82" s="179"/>
      <c r="AB82" s="179">
        <v>54</v>
      </c>
      <c r="AC82" s="130"/>
      <c r="AD82" s="185"/>
    </row>
    <row r="83" spans="1:30" s="107" customFormat="1">
      <c r="A83" s="108"/>
      <c r="B83" s="106" t="s">
        <v>200</v>
      </c>
      <c r="C83" s="131">
        <v>1</v>
      </c>
      <c r="D83" s="195"/>
      <c r="E83" s="107" t="s">
        <v>209</v>
      </c>
      <c r="L83" s="131"/>
      <c r="M83" s="132"/>
      <c r="N83" s="131"/>
      <c r="O83" s="131">
        <v>1</v>
      </c>
      <c r="P83" s="131">
        <v>15</v>
      </c>
      <c r="Q83" s="131">
        <f t="shared" si="8"/>
        <v>15</v>
      </c>
      <c r="R83" s="131">
        <v>30</v>
      </c>
      <c r="S83" s="131"/>
      <c r="T83" s="133"/>
      <c r="U83" s="134"/>
      <c r="W83" s="135">
        <f t="shared" si="7"/>
        <v>30</v>
      </c>
      <c r="X83" s="136"/>
      <c r="Y83" s="134">
        <f t="shared" si="5"/>
        <v>30</v>
      </c>
      <c r="Z83" s="135"/>
      <c r="AA83" s="135"/>
      <c r="AB83" s="135">
        <v>54</v>
      </c>
      <c r="AC83" s="187"/>
      <c r="AD83" s="123"/>
    </row>
    <row r="84" spans="1:30" s="107" customFormat="1">
      <c r="A84" s="108"/>
      <c r="B84" s="106" t="s">
        <v>201</v>
      </c>
      <c r="C84" s="131">
        <v>1</v>
      </c>
      <c r="D84" s="195"/>
      <c r="E84" s="107" t="s">
        <v>209</v>
      </c>
      <c r="L84" s="131"/>
      <c r="M84" s="132"/>
      <c r="N84" s="131"/>
      <c r="O84" s="131">
        <v>1</v>
      </c>
      <c r="P84" s="131">
        <v>15</v>
      </c>
      <c r="Q84" s="131">
        <f t="shared" si="8"/>
        <v>15</v>
      </c>
      <c r="R84" s="131">
        <v>30</v>
      </c>
      <c r="S84" s="131"/>
      <c r="T84" s="133"/>
      <c r="U84" s="134"/>
      <c r="W84" s="135">
        <f t="shared" si="7"/>
        <v>30</v>
      </c>
      <c r="X84" s="136"/>
      <c r="Y84" s="134">
        <f t="shared" si="5"/>
        <v>30</v>
      </c>
      <c r="Z84" s="135"/>
      <c r="AA84" s="135"/>
      <c r="AB84" s="135">
        <v>54</v>
      </c>
      <c r="AC84" s="187"/>
      <c r="AD84" s="123"/>
    </row>
    <row r="85" spans="1:30" s="107" customFormat="1">
      <c r="A85" s="108"/>
      <c r="B85" s="106" t="s">
        <v>202</v>
      </c>
      <c r="C85" s="131">
        <v>1</v>
      </c>
      <c r="D85" s="195"/>
      <c r="E85" s="107" t="s">
        <v>209</v>
      </c>
      <c r="L85" s="131"/>
      <c r="M85" s="132"/>
      <c r="N85" s="131"/>
      <c r="O85" s="131">
        <v>1</v>
      </c>
      <c r="P85" s="131">
        <v>15</v>
      </c>
      <c r="Q85" s="131">
        <f t="shared" si="8"/>
        <v>15</v>
      </c>
      <c r="R85" s="131">
        <v>30</v>
      </c>
      <c r="S85" s="131"/>
      <c r="T85" s="133"/>
      <c r="U85" s="134"/>
      <c r="W85" s="135">
        <f t="shared" si="7"/>
        <v>30</v>
      </c>
      <c r="X85" s="136"/>
      <c r="Y85" s="134">
        <f t="shared" si="5"/>
        <v>30</v>
      </c>
      <c r="Z85" s="135"/>
      <c r="AA85" s="135"/>
      <c r="AB85" s="135">
        <v>54</v>
      </c>
      <c r="AC85" s="187"/>
      <c r="AD85" s="123"/>
    </row>
    <row r="86" spans="1:30" s="107" customFormat="1">
      <c r="A86" s="108"/>
      <c r="B86" s="106" t="s">
        <v>203</v>
      </c>
      <c r="C86" s="131">
        <v>1</v>
      </c>
      <c r="D86" s="195"/>
      <c r="E86" s="107" t="s">
        <v>209</v>
      </c>
      <c r="L86" s="131"/>
      <c r="M86" s="132"/>
      <c r="N86" s="131"/>
      <c r="O86" s="131">
        <v>1</v>
      </c>
      <c r="P86" s="131">
        <v>15</v>
      </c>
      <c r="Q86" s="131">
        <f t="shared" si="8"/>
        <v>15</v>
      </c>
      <c r="R86" s="131">
        <v>30</v>
      </c>
      <c r="S86" s="131"/>
      <c r="T86" s="133"/>
      <c r="U86" s="134"/>
      <c r="W86" s="135">
        <f t="shared" si="7"/>
        <v>30</v>
      </c>
      <c r="X86" s="136"/>
      <c r="Y86" s="134">
        <f t="shared" si="5"/>
        <v>30</v>
      </c>
      <c r="Z86" s="135"/>
      <c r="AA86" s="135"/>
      <c r="AB86" s="135">
        <v>54</v>
      </c>
      <c r="AC86" s="187"/>
      <c r="AD86" s="123"/>
    </row>
    <row r="87" spans="1:30" s="107" customFormat="1">
      <c r="A87" s="108"/>
      <c r="B87" s="106" t="s">
        <v>204</v>
      </c>
      <c r="C87" s="131">
        <v>1</v>
      </c>
      <c r="D87" s="195"/>
      <c r="E87" s="107" t="s">
        <v>209</v>
      </c>
      <c r="L87" s="131"/>
      <c r="M87" s="132"/>
      <c r="N87" s="131"/>
      <c r="O87" s="131">
        <v>1</v>
      </c>
      <c r="P87" s="131">
        <v>15</v>
      </c>
      <c r="Q87" s="131">
        <f t="shared" si="8"/>
        <v>15</v>
      </c>
      <c r="R87" s="131">
        <v>30</v>
      </c>
      <c r="S87" s="131"/>
      <c r="T87" s="133"/>
      <c r="U87" s="134"/>
      <c r="W87" s="135">
        <f t="shared" si="7"/>
        <v>30</v>
      </c>
      <c r="X87" s="136"/>
      <c r="Y87" s="134">
        <f t="shared" si="5"/>
        <v>30</v>
      </c>
      <c r="Z87" s="135"/>
      <c r="AA87" s="135"/>
      <c r="AB87" s="135">
        <v>54</v>
      </c>
      <c r="AC87" s="187"/>
      <c r="AD87" s="123"/>
    </row>
    <row r="88" spans="1:30" s="107" customFormat="1">
      <c r="A88" s="108"/>
      <c r="B88" s="106" t="s">
        <v>206</v>
      </c>
      <c r="C88" s="131">
        <v>1</v>
      </c>
      <c r="D88" s="195"/>
      <c r="E88" s="107" t="s">
        <v>209</v>
      </c>
      <c r="L88" s="131"/>
      <c r="M88" s="132"/>
      <c r="N88" s="131"/>
      <c r="O88" s="131">
        <v>1</v>
      </c>
      <c r="P88" s="131">
        <v>15</v>
      </c>
      <c r="Q88" s="131">
        <f t="shared" si="8"/>
        <v>15</v>
      </c>
      <c r="R88" s="131">
        <v>30</v>
      </c>
      <c r="S88" s="131"/>
      <c r="T88" s="133"/>
      <c r="U88" s="134"/>
      <c r="W88" s="135">
        <f t="shared" si="7"/>
        <v>30</v>
      </c>
      <c r="X88" s="136"/>
      <c r="Y88" s="134">
        <f t="shared" si="5"/>
        <v>30</v>
      </c>
      <c r="Z88" s="135"/>
      <c r="AA88" s="135"/>
      <c r="AB88" s="135">
        <v>54</v>
      </c>
      <c r="AC88" s="187"/>
      <c r="AD88" s="123"/>
    </row>
    <row r="89" spans="1:30" s="107" customFormat="1">
      <c r="A89" s="108"/>
      <c r="B89" s="106" t="s">
        <v>207</v>
      </c>
      <c r="C89" s="131">
        <v>1</v>
      </c>
      <c r="D89" s="195"/>
      <c r="E89" s="107" t="s">
        <v>209</v>
      </c>
      <c r="L89" s="131"/>
      <c r="M89" s="132"/>
      <c r="N89" s="131"/>
      <c r="O89" s="131">
        <v>1</v>
      </c>
      <c r="P89" s="131">
        <v>15</v>
      </c>
      <c r="Q89" s="131">
        <f t="shared" si="8"/>
        <v>15</v>
      </c>
      <c r="R89" s="131">
        <v>30</v>
      </c>
      <c r="S89" s="131"/>
      <c r="T89" s="133"/>
      <c r="U89" s="134"/>
      <c r="W89" s="135">
        <f t="shared" si="7"/>
        <v>30</v>
      </c>
      <c r="X89" s="136"/>
      <c r="Y89" s="134">
        <f t="shared" si="5"/>
        <v>30</v>
      </c>
      <c r="Z89" s="135"/>
      <c r="AA89" s="135"/>
      <c r="AB89" s="135">
        <v>54</v>
      </c>
      <c r="AC89" s="187"/>
      <c r="AD89" s="123"/>
    </row>
    <row r="90" spans="1:30" s="107" customFormat="1">
      <c r="A90" s="108"/>
      <c r="B90" s="106" t="s">
        <v>149</v>
      </c>
      <c r="C90" s="131">
        <v>1</v>
      </c>
      <c r="D90" s="195"/>
      <c r="E90" s="107" t="s">
        <v>209</v>
      </c>
      <c r="L90" s="131"/>
      <c r="M90" s="132"/>
      <c r="N90" s="131"/>
      <c r="O90" s="131">
        <v>1</v>
      </c>
      <c r="P90" s="131">
        <v>15</v>
      </c>
      <c r="Q90" s="131">
        <f t="shared" si="8"/>
        <v>15</v>
      </c>
      <c r="R90" s="131">
        <v>30</v>
      </c>
      <c r="S90" s="131"/>
      <c r="T90" s="133"/>
      <c r="U90" s="134"/>
      <c r="W90" s="135">
        <f t="shared" si="7"/>
        <v>30</v>
      </c>
      <c r="X90" s="136"/>
      <c r="Y90" s="134">
        <f t="shared" si="5"/>
        <v>30</v>
      </c>
      <c r="Z90" s="135"/>
      <c r="AA90" s="135"/>
      <c r="AB90" s="135">
        <v>54</v>
      </c>
      <c r="AC90" s="187"/>
      <c r="AD90" s="123"/>
    </row>
    <row r="91" spans="1:30" s="107" customFormat="1">
      <c r="A91" s="108"/>
      <c r="B91" s="106" t="s">
        <v>150</v>
      </c>
      <c r="C91" s="131">
        <v>1</v>
      </c>
      <c r="D91" s="195"/>
      <c r="E91" s="107" t="s">
        <v>209</v>
      </c>
      <c r="L91" s="131"/>
      <c r="M91" s="132"/>
      <c r="N91" s="131"/>
      <c r="O91" s="131">
        <v>1</v>
      </c>
      <c r="P91" s="131">
        <v>15</v>
      </c>
      <c r="Q91" s="131">
        <f t="shared" si="8"/>
        <v>15</v>
      </c>
      <c r="R91" s="131">
        <v>30</v>
      </c>
      <c r="S91" s="131"/>
      <c r="T91" s="133"/>
      <c r="U91" s="134"/>
      <c r="W91" s="135">
        <f t="shared" si="7"/>
        <v>30</v>
      </c>
      <c r="X91" s="136"/>
      <c r="Y91" s="134">
        <f t="shared" si="5"/>
        <v>30</v>
      </c>
      <c r="Z91" s="135"/>
      <c r="AA91" s="135"/>
      <c r="AB91" s="135">
        <v>54</v>
      </c>
      <c r="AC91" s="187"/>
      <c r="AD91" s="123"/>
    </row>
    <row r="92" spans="1:30" s="107" customFormat="1">
      <c r="A92" s="108"/>
      <c r="B92" s="106" t="s">
        <v>151</v>
      </c>
      <c r="C92" s="131">
        <v>1</v>
      </c>
      <c r="D92" s="195"/>
      <c r="E92" s="107" t="s">
        <v>209</v>
      </c>
      <c r="L92" s="131"/>
      <c r="M92" s="132"/>
      <c r="N92" s="131"/>
      <c r="O92" s="131">
        <v>1</v>
      </c>
      <c r="P92" s="131">
        <v>15</v>
      </c>
      <c r="Q92" s="131">
        <f t="shared" si="8"/>
        <v>15</v>
      </c>
      <c r="R92" s="131">
        <v>30</v>
      </c>
      <c r="S92" s="131"/>
      <c r="T92" s="133"/>
      <c r="U92" s="134"/>
      <c r="W92" s="135">
        <f t="shared" si="7"/>
        <v>30</v>
      </c>
      <c r="X92" s="136"/>
      <c r="Y92" s="134">
        <f t="shared" si="5"/>
        <v>30</v>
      </c>
      <c r="Z92" s="135"/>
      <c r="AA92" s="135"/>
      <c r="AB92" s="135">
        <v>54</v>
      </c>
      <c r="AC92" s="187"/>
      <c r="AD92" s="123"/>
    </row>
    <row r="93" spans="1:30" s="107" customFormat="1">
      <c r="A93" s="108"/>
      <c r="B93" s="106" t="s">
        <v>152</v>
      </c>
      <c r="C93" s="131">
        <v>1</v>
      </c>
      <c r="D93" s="195"/>
      <c r="E93" s="107" t="s">
        <v>209</v>
      </c>
      <c r="L93" s="131"/>
      <c r="M93" s="132"/>
      <c r="N93" s="131"/>
      <c r="O93" s="131">
        <v>1</v>
      </c>
      <c r="P93" s="131">
        <v>15</v>
      </c>
      <c r="Q93" s="131">
        <f t="shared" si="8"/>
        <v>15</v>
      </c>
      <c r="R93" s="131">
        <v>30</v>
      </c>
      <c r="S93" s="131"/>
      <c r="T93" s="133"/>
      <c r="U93" s="134"/>
      <c r="W93" s="135">
        <f t="shared" si="7"/>
        <v>30</v>
      </c>
      <c r="X93" s="136"/>
      <c r="Y93" s="134">
        <f t="shared" si="5"/>
        <v>30</v>
      </c>
      <c r="Z93" s="135"/>
      <c r="AA93" s="135"/>
      <c r="AB93" s="135">
        <v>54</v>
      </c>
      <c r="AC93" s="187"/>
      <c r="AD93" s="123"/>
    </row>
    <row r="94" spans="1:30" s="107" customFormat="1">
      <c r="A94" s="108"/>
      <c r="B94" s="106" t="s">
        <v>153</v>
      </c>
      <c r="C94" s="131">
        <v>1</v>
      </c>
      <c r="D94" s="195"/>
      <c r="E94" s="107" t="s">
        <v>209</v>
      </c>
      <c r="L94" s="131"/>
      <c r="M94" s="132"/>
      <c r="N94" s="131"/>
      <c r="O94" s="131">
        <v>1</v>
      </c>
      <c r="P94" s="131">
        <v>15</v>
      </c>
      <c r="Q94" s="131">
        <f t="shared" si="8"/>
        <v>15</v>
      </c>
      <c r="R94" s="131">
        <v>30</v>
      </c>
      <c r="S94" s="131"/>
      <c r="T94" s="133"/>
      <c r="U94" s="134"/>
      <c r="W94" s="135">
        <f t="shared" si="7"/>
        <v>30</v>
      </c>
      <c r="X94" s="136"/>
      <c r="Y94" s="134">
        <f t="shared" si="5"/>
        <v>30</v>
      </c>
      <c r="Z94" s="135"/>
      <c r="AA94" s="135"/>
      <c r="AB94" s="135">
        <v>54</v>
      </c>
      <c r="AC94" s="187"/>
      <c r="AD94" s="123"/>
    </row>
    <row r="95" spans="1:30" s="107" customFormat="1">
      <c r="A95" s="108"/>
      <c r="B95" s="106" t="s">
        <v>154</v>
      </c>
      <c r="C95" s="131">
        <v>1</v>
      </c>
      <c r="D95" s="195"/>
      <c r="E95" s="107" t="s">
        <v>209</v>
      </c>
      <c r="L95" s="131"/>
      <c r="M95" s="132"/>
      <c r="N95" s="131"/>
      <c r="O95" s="131">
        <v>1</v>
      </c>
      <c r="P95" s="131">
        <v>15</v>
      </c>
      <c r="Q95" s="131">
        <f t="shared" si="8"/>
        <v>15</v>
      </c>
      <c r="R95" s="131">
        <v>30</v>
      </c>
      <c r="S95" s="131"/>
      <c r="T95" s="133"/>
      <c r="U95" s="134"/>
      <c r="W95" s="135">
        <f t="shared" si="7"/>
        <v>30</v>
      </c>
      <c r="X95" s="136"/>
      <c r="Y95" s="134">
        <f t="shared" si="5"/>
        <v>30</v>
      </c>
      <c r="Z95" s="135"/>
      <c r="AA95" s="135"/>
      <c r="AB95" s="135">
        <v>54</v>
      </c>
      <c r="AC95" s="187"/>
      <c r="AD95" s="123"/>
    </row>
    <row r="96" spans="1:30" s="107" customFormat="1">
      <c r="A96" s="108"/>
      <c r="B96" s="106" t="s">
        <v>155</v>
      </c>
      <c r="C96" s="131">
        <v>1</v>
      </c>
      <c r="D96" s="195"/>
      <c r="E96" s="107" t="s">
        <v>209</v>
      </c>
      <c r="L96" s="131"/>
      <c r="M96" s="132"/>
      <c r="N96" s="131"/>
      <c r="O96" s="131">
        <v>1</v>
      </c>
      <c r="P96" s="131">
        <v>15</v>
      </c>
      <c r="Q96" s="131">
        <f t="shared" si="8"/>
        <v>15</v>
      </c>
      <c r="R96" s="131">
        <v>30</v>
      </c>
      <c r="S96" s="131"/>
      <c r="T96" s="133"/>
      <c r="U96" s="134"/>
      <c r="W96" s="135">
        <f t="shared" si="7"/>
        <v>30</v>
      </c>
      <c r="X96" s="136"/>
      <c r="Y96" s="134">
        <f t="shared" si="5"/>
        <v>30</v>
      </c>
      <c r="Z96" s="135"/>
      <c r="AA96" s="135"/>
      <c r="AB96" s="135">
        <v>54</v>
      </c>
      <c r="AC96" s="187"/>
      <c r="AD96" s="123"/>
    </row>
    <row r="97" spans="1:30" s="107" customFormat="1">
      <c r="A97" s="108"/>
      <c r="B97" s="106" t="s">
        <v>156</v>
      </c>
      <c r="C97" s="131">
        <v>1</v>
      </c>
      <c r="D97" s="195"/>
      <c r="E97" s="107" t="s">
        <v>209</v>
      </c>
      <c r="L97" s="131"/>
      <c r="M97" s="132"/>
      <c r="N97" s="131"/>
      <c r="O97" s="131">
        <v>1</v>
      </c>
      <c r="P97" s="131">
        <v>15</v>
      </c>
      <c r="Q97" s="131">
        <f t="shared" si="8"/>
        <v>15</v>
      </c>
      <c r="R97" s="131">
        <v>30</v>
      </c>
      <c r="S97" s="131"/>
      <c r="T97" s="133"/>
      <c r="U97" s="134"/>
      <c r="W97" s="135">
        <f t="shared" si="7"/>
        <v>30</v>
      </c>
      <c r="X97" s="136"/>
      <c r="Y97" s="134">
        <f t="shared" si="5"/>
        <v>30</v>
      </c>
      <c r="Z97" s="135"/>
      <c r="AA97" s="135"/>
      <c r="AB97" s="135">
        <v>54</v>
      </c>
      <c r="AC97" s="187"/>
      <c r="AD97" s="123"/>
    </row>
    <row r="98" spans="1:30" s="107" customFormat="1">
      <c r="A98" s="108"/>
      <c r="B98" s="106" t="s">
        <v>157</v>
      </c>
      <c r="C98" s="131">
        <v>1</v>
      </c>
      <c r="D98" s="195"/>
      <c r="E98" s="107" t="s">
        <v>209</v>
      </c>
      <c r="L98" s="131"/>
      <c r="M98" s="132"/>
      <c r="N98" s="131"/>
      <c r="O98" s="131">
        <v>1</v>
      </c>
      <c r="P98" s="131">
        <v>15</v>
      </c>
      <c r="Q98" s="131">
        <f t="shared" si="8"/>
        <v>15</v>
      </c>
      <c r="R98" s="131">
        <v>30</v>
      </c>
      <c r="S98" s="131"/>
      <c r="T98" s="133"/>
      <c r="U98" s="134"/>
      <c r="W98" s="135">
        <f t="shared" si="7"/>
        <v>30</v>
      </c>
      <c r="X98" s="136"/>
      <c r="Y98" s="134">
        <f t="shared" si="5"/>
        <v>30</v>
      </c>
      <c r="Z98" s="135"/>
      <c r="AA98" s="135"/>
      <c r="AB98" s="135">
        <v>54</v>
      </c>
      <c r="AC98" s="187"/>
      <c r="AD98" s="123"/>
    </row>
    <row r="99" spans="1:30" s="107" customFormat="1">
      <c r="A99" s="108"/>
      <c r="B99" s="106" t="s">
        <v>158</v>
      </c>
      <c r="C99" s="131">
        <v>1</v>
      </c>
      <c r="D99" s="195"/>
      <c r="E99" s="107" t="s">
        <v>209</v>
      </c>
      <c r="L99" s="131"/>
      <c r="M99" s="132"/>
      <c r="N99" s="131"/>
      <c r="O99" s="131">
        <v>1</v>
      </c>
      <c r="P99" s="131">
        <v>15</v>
      </c>
      <c r="Q99" s="131">
        <f t="shared" si="8"/>
        <v>15</v>
      </c>
      <c r="R99" s="131">
        <v>30</v>
      </c>
      <c r="S99" s="131"/>
      <c r="T99" s="133"/>
      <c r="U99" s="134"/>
      <c r="W99" s="135">
        <f t="shared" si="7"/>
        <v>30</v>
      </c>
      <c r="X99" s="136"/>
      <c r="Y99" s="134">
        <f t="shared" si="5"/>
        <v>30</v>
      </c>
      <c r="Z99" s="135"/>
      <c r="AA99" s="135"/>
      <c r="AB99" s="135">
        <v>54</v>
      </c>
      <c r="AC99" s="187"/>
      <c r="AD99" s="123"/>
    </row>
    <row r="100" spans="1:30" s="107" customFormat="1">
      <c r="A100" s="108"/>
      <c r="B100" s="106" t="s">
        <v>159</v>
      </c>
      <c r="C100" s="131">
        <v>1</v>
      </c>
      <c r="D100" s="195"/>
      <c r="E100" s="107" t="s">
        <v>209</v>
      </c>
      <c r="L100" s="131"/>
      <c r="M100" s="132"/>
      <c r="N100" s="131"/>
      <c r="O100" s="131">
        <v>1</v>
      </c>
      <c r="P100" s="131">
        <v>15</v>
      </c>
      <c r="Q100" s="131">
        <f t="shared" si="8"/>
        <v>15</v>
      </c>
      <c r="R100" s="131">
        <v>30</v>
      </c>
      <c r="S100" s="131"/>
      <c r="T100" s="133"/>
      <c r="U100" s="134"/>
      <c r="W100" s="135">
        <f t="shared" si="7"/>
        <v>30</v>
      </c>
      <c r="X100" s="136"/>
      <c r="Y100" s="134">
        <f t="shared" ref="Y100:Y163" si="9">V100+W100+X100</f>
        <v>30</v>
      </c>
      <c r="Z100" s="135"/>
      <c r="AA100" s="135"/>
      <c r="AB100" s="135">
        <v>54</v>
      </c>
      <c r="AC100" s="187"/>
      <c r="AD100" s="123"/>
    </row>
    <row r="101" spans="1:30" s="107" customFormat="1">
      <c r="A101" s="108"/>
      <c r="B101" s="106" t="s">
        <v>160</v>
      </c>
      <c r="C101" s="131">
        <v>1</v>
      </c>
      <c r="D101" s="195"/>
      <c r="E101" s="107" t="s">
        <v>209</v>
      </c>
      <c r="L101" s="131"/>
      <c r="M101" s="132"/>
      <c r="N101" s="131"/>
      <c r="O101" s="131">
        <v>1</v>
      </c>
      <c r="P101" s="131">
        <v>15</v>
      </c>
      <c r="Q101" s="131">
        <f t="shared" si="8"/>
        <v>15</v>
      </c>
      <c r="R101" s="131">
        <v>30</v>
      </c>
      <c r="S101" s="131"/>
      <c r="T101" s="133"/>
      <c r="U101" s="134"/>
      <c r="W101" s="135">
        <f t="shared" si="7"/>
        <v>30</v>
      </c>
      <c r="X101" s="136"/>
      <c r="Y101" s="134">
        <f t="shared" si="9"/>
        <v>30</v>
      </c>
      <c r="Z101" s="135"/>
      <c r="AA101" s="135"/>
      <c r="AB101" s="135">
        <v>54</v>
      </c>
      <c r="AC101" s="187"/>
      <c r="AD101" s="123"/>
    </row>
    <row r="102" spans="1:30" s="107" customFormat="1">
      <c r="A102" s="186"/>
      <c r="B102" s="171" t="s">
        <v>200</v>
      </c>
      <c r="C102" s="172">
        <v>1</v>
      </c>
      <c r="D102" s="184"/>
      <c r="E102" s="173" t="s">
        <v>208</v>
      </c>
      <c r="F102" s="173"/>
      <c r="G102" s="173"/>
      <c r="H102" s="173"/>
      <c r="I102" s="173"/>
      <c r="J102" s="173"/>
      <c r="K102" s="173"/>
      <c r="L102" s="172"/>
      <c r="M102" s="174"/>
      <c r="N102" s="172"/>
      <c r="O102" s="172">
        <v>1</v>
      </c>
      <c r="P102" s="172">
        <v>15</v>
      </c>
      <c r="Q102" s="172">
        <f t="shared" si="8"/>
        <v>15</v>
      </c>
      <c r="R102" s="172">
        <v>30</v>
      </c>
      <c r="S102" s="172"/>
      <c r="T102" s="175"/>
      <c r="U102" s="176"/>
      <c r="V102" s="173"/>
      <c r="W102" s="177">
        <f t="shared" si="7"/>
        <v>30</v>
      </c>
      <c r="X102" s="178"/>
      <c r="Y102" s="176">
        <f t="shared" si="9"/>
        <v>30</v>
      </c>
      <c r="Z102" s="135"/>
      <c r="AA102" s="135"/>
      <c r="AB102" s="135">
        <v>54</v>
      </c>
      <c r="AC102" s="187"/>
      <c r="AD102" s="123"/>
    </row>
    <row r="103" spans="1:30" s="107" customFormat="1">
      <c r="A103" s="186"/>
      <c r="B103" s="171" t="s">
        <v>201</v>
      </c>
      <c r="C103" s="172">
        <v>1</v>
      </c>
      <c r="D103" s="184"/>
      <c r="E103" s="173" t="s">
        <v>208</v>
      </c>
      <c r="F103" s="173"/>
      <c r="G103" s="173"/>
      <c r="H103" s="173"/>
      <c r="I103" s="173"/>
      <c r="J103" s="173"/>
      <c r="K103" s="173"/>
      <c r="L103" s="172"/>
      <c r="M103" s="174"/>
      <c r="N103" s="172"/>
      <c r="O103" s="172">
        <v>1</v>
      </c>
      <c r="P103" s="172">
        <v>15</v>
      </c>
      <c r="Q103" s="172">
        <f t="shared" si="8"/>
        <v>15</v>
      </c>
      <c r="R103" s="172">
        <v>30</v>
      </c>
      <c r="S103" s="172"/>
      <c r="T103" s="175"/>
      <c r="U103" s="176"/>
      <c r="V103" s="173"/>
      <c r="W103" s="177">
        <f t="shared" si="7"/>
        <v>30</v>
      </c>
      <c r="X103" s="178"/>
      <c r="Y103" s="176">
        <f t="shared" si="9"/>
        <v>30</v>
      </c>
      <c r="Z103" s="135"/>
      <c r="AA103" s="135"/>
      <c r="AB103" s="135">
        <v>54</v>
      </c>
      <c r="AC103" s="187"/>
      <c r="AD103" s="123"/>
    </row>
    <row r="104" spans="1:30" s="107" customFormat="1">
      <c r="A104" s="186"/>
      <c r="B104" s="171" t="s">
        <v>202</v>
      </c>
      <c r="C104" s="172">
        <v>1</v>
      </c>
      <c r="D104" s="184"/>
      <c r="E104" s="173" t="s">
        <v>208</v>
      </c>
      <c r="F104" s="173"/>
      <c r="G104" s="173"/>
      <c r="H104" s="173"/>
      <c r="I104" s="173"/>
      <c r="J104" s="173"/>
      <c r="K104" s="173"/>
      <c r="L104" s="172"/>
      <c r="M104" s="174"/>
      <c r="N104" s="172"/>
      <c r="O104" s="172">
        <v>1</v>
      </c>
      <c r="P104" s="172">
        <v>15</v>
      </c>
      <c r="Q104" s="172">
        <f t="shared" si="8"/>
        <v>15</v>
      </c>
      <c r="R104" s="172">
        <v>30</v>
      </c>
      <c r="S104" s="172"/>
      <c r="T104" s="175"/>
      <c r="U104" s="176"/>
      <c r="V104" s="173"/>
      <c r="W104" s="177">
        <f t="shared" si="7"/>
        <v>30</v>
      </c>
      <c r="X104" s="178"/>
      <c r="Y104" s="176">
        <f t="shared" si="9"/>
        <v>30</v>
      </c>
      <c r="Z104" s="135"/>
      <c r="AA104" s="135"/>
      <c r="AB104" s="135">
        <v>54</v>
      </c>
      <c r="AC104" s="187"/>
      <c r="AD104" s="123"/>
    </row>
    <row r="105" spans="1:30" s="107" customFormat="1">
      <c r="A105" s="186"/>
      <c r="B105" s="171" t="s">
        <v>203</v>
      </c>
      <c r="C105" s="172">
        <v>1</v>
      </c>
      <c r="D105" s="184"/>
      <c r="E105" s="173" t="s">
        <v>208</v>
      </c>
      <c r="F105" s="173"/>
      <c r="G105" s="173"/>
      <c r="H105" s="173"/>
      <c r="I105" s="173"/>
      <c r="J105" s="173"/>
      <c r="K105" s="173"/>
      <c r="L105" s="172"/>
      <c r="M105" s="174"/>
      <c r="N105" s="172"/>
      <c r="O105" s="172">
        <v>1</v>
      </c>
      <c r="P105" s="172">
        <v>15</v>
      </c>
      <c r="Q105" s="172">
        <f t="shared" si="8"/>
        <v>15</v>
      </c>
      <c r="R105" s="172">
        <v>30</v>
      </c>
      <c r="S105" s="172"/>
      <c r="T105" s="175"/>
      <c r="U105" s="176"/>
      <c r="V105" s="173"/>
      <c r="W105" s="177">
        <f t="shared" si="7"/>
        <v>30</v>
      </c>
      <c r="X105" s="178"/>
      <c r="Y105" s="176">
        <f t="shared" si="9"/>
        <v>30</v>
      </c>
      <c r="Z105" s="135"/>
      <c r="AA105" s="135"/>
      <c r="AB105" s="135">
        <v>54</v>
      </c>
      <c r="AC105" s="187"/>
      <c r="AD105" s="123"/>
    </row>
    <row r="106" spans="1:30" s="107" customFormat="1">
      <c r="A106" s="186"/>
      <c r="B106" s="171" t="s">
        <v>204</v>
      </c>
      <c r="C106" s="172">
        <v>1</v>
      </c>
      <c r="D106" s="184"/>
      <c r="E106" s="173" t="s">
        <v>208</v>
      </c>
      <c r="F106" s="173"/>
      <c r="G106" s="173"/>
      <c r="H106" s="173"/>
      <c r="I106" s="173"/>
      <c r="J106" s="173"/>
      <c r="K106" s="173"/>
      <c r="L106" s="172"/>
      <c r="M106" s="174"/>
      <c r="N106" s="172"/>
      <c r="O106" s="172">
        <v>1</v>
      </c>
      <c r="P106" s="172">
        <v>15</v>
      </c>
      <c r="Q106" s="172">
        <f t="shared" si="8"/>
        <v>15</v>
      </c>
      <c r="R106" s="172">
        <v>30</v>
      </c>
      <c r="S106" s="172"/>
      <c r="T106" s="175"/>
      <c r="U106" s="176"/>
      <c r="V106" s="173"/>
      <c r="W106" s="177">
        <f t="shared" si="7"/>
        <v>30</v>
      </c>
      <c r="X106" s="178"/>
      <c r="Y106" s="176">
        <f t="shared" si="9"/>
        <v>30</v>
      </c>
      <c r="Z106" s="135"/>
      <c r="AA106" s="135"/>
      <c r="AB106" s="135">
        <v>54</v>
      </c>
      <c r="AC106" s="187"/>
      <c r="AD106" s="123"/>
    </row>
    <row r="107" spans="1:30" s="107" customFormat="1">
      <c r="A107" s="186"/>
      <c r="B107" s="171" t="s">
        <v>206</v>
      </c>
      <c r="C107" s="172">
        <v>1</v>
      </c>
      <c r="D107" s="184"/>
      <c r="E107" s="173" t="s">
        <v>208</v>
      </c>
      <c r="F107" s="173"/>
      <c r="G107" s="173"/>
      <c r="H107" s="173"/>
      <c r="I107" s="173"/>
      <c r="J107" s="173"/>
      <c r="K107" s="173"/>
      <c r="L107" s="172"/>
      <c r="M107" s="174"/>
      <c r="N107" s="172"/>
      <c r="O107" s="172">
        <v>1</v>
      </c>
      <c r="P107" s="172">
        <v>15</v>
      </c>
      <c r="Q107" s="172">
        <f t="shared" si="8"/>
        <v>15</v>
      </c>
      <c r="R107" s="172">
        <v>30</v>
      </c>
      <c r="S107" s="172"/>
      <c r="T107" s="175"/>
      <c r="U107" s="176"/>
      <c r="V107" s="173"/>
      <c r="W107" s="177">
        <f t="shared" si="7"/>
        <v>30</v>
      </c>
      <c r="X107" s="178"/>
      <c r="Y107" s="176">
        <f t="shared" si="9"/>
        <v>30</v>
      </c>
      <c r="Z107" s="135"/>
      <c r="AA107" s="135"/>
      <c r="AB107" s="135">
        <v>54</v>
      </c>
      <c r="AC107" s="187"/>
      <c r="AD107" s="123"/>
    </row>
    <row r="108" spans="1:30" s="107" customFormat="1">
      <c r="A108" s="186"/>
      <c r="B108" s="171" t="s">
        <v>149</v>
      </c>
      <c r="C108" s="172">
        <v>1</v>
      </c>
      <c r="D108" s="184"/>
      <c r="E108" s="173" t="s">
        <v>208</v>
      </c>
      <c r="F108" s="173"/>
      <c r="G108" s="173"/>
      <c r="H108" s="173"/>
      <c r="I108" s="173"/>
      <c r="J108" s="173"/>
      <c r="K108" s="173"/>
      <c r="L108" s="172"/>
      <c r="M108" s="174"/>
      <c r="N108" s="172"/>
      <c r="O108" s="172">
        <v>1</v>
      </c>
      <c r="P108" s="172">
        <v>15</v>
      </c>
      <c r="Q108" s="172">
        <f t="shared" si="8"/>
        <v>15</v>
      </c>
      <c r="R108" s="172">
        <v>30</v>
      </c>
      <c r="S108" s="172"/>
      <c r="T108" s="175"/>
      <c r="U108" s="176"/>
      <c r="V108" s="173"/>
      <c r="W108" s="177">
        <f t="shared" si="7"/>
        <v>30</v>
      </c>
      <c r="X108" s="178"/>
      <c r="Y108" s="176">
        <f t="shared" si="9"/>
        <v>30</v>
      </c>
      <c r="Z108" s="135"/>
      <c r="AA108" s="135"/>
      <c r="AB108" s="135">
        <v>54</v>
      </c>
      <c r="AC108" s="187"/>
      <c r="AD108" s="123"/>
    </row>
    <row r="109" spans="1:30" s="107" customFormat="1">
      <c r="A109" s="186"/>
      <c r="B109" s="171" t="s">
        <v>150</v>
      </c>
      <c r="C109" s="172">
        <v>1</v>
      </c>
      <c r="D109" s="184"/>
      <c r="E109" s="173" t="s">
        <v>208</v>
      </c>
      <c r="F109" s="173"/>
      <c r="G109" s="173"/>
      <c r="H109" s="173"/>
      <c r="I109" s="173"/>
      <c r="J109" s="173"/>
      <c r="K109" s="173"/>
      <c r="L109" s="172"/>
      <c r="M109" s="174"/>
      <c r="N109" s="172"/>
      <c r="O109" s="172">
        <v>1</v>
      </c>
      <c r="P109" s="172">
        <v>15</v>
      </c>
      <c r="Q109" s="172">
        <f t="shared" si="8"/>
        <v>15</v>
      </c>
      <c r="R109" s="172">
        <v>30</v>
      </c>
      <c r="S109" s="172"/>
      <c r="T109" s="175"/>
      <c r="U109" s="176"/>
      <c r="V109" s="173"/>
      <c r="W109" s="177">
        <f t="shared" si="7"/>
        <v>30</v>
      </c>
      <c r="X109" s="178"/>
      <c r="Y109" s="176">
        <f t="shared" si="9"/>
        <v>30</v>
      </c>
      <c r="Z109" s="135"/>
      <c r="AA109" s="135"/>
      <c r="AB109" s="135">
        <v>54</v>
      </c>
      <c r="AC109" s="187"/>
      <c r="AD109" s="123"/>
    </row>
    <row r="110" spans="1:30" s="107" customFormat="1">
      <c r="A110" s="186"/>
      <c r="B110" s="171" t="s">
        <v>151</v>
      </c>
      <c r="C110" s="172">
        <v>1</v>
      </c>
      <c r="D110" s="184"/>
      <c r="E110" s="173" t="s">
        <v>208</v>
      </c>
      <c r="F110" s="173"/>
      <c r="G110" s="173"/>
      <c r="H110" s="173"/>
      <c r="I110" s="173"/>
      <c r="J110" s="173"/>
      <c r="K110" s="173"/>
      <c r="L110" s="172"/>
      <c r="M110" s="174"/>
      <c r="N110" s="172"/>
      <c r="O110" s="172">
        <v>1</v>
      </c>
      <c r="P110" s="172">
        <v>15</v>
      </c>
      <c r="Q110" s="172">
        <f t="shared" si="8"/>
        <v>15</v>
      </c>
      <c r="R110" s="172">
        <v>30</v>
      </c>
      <c r="S110" s="172"/>
      <c r="T110" s="175"/>
      <c r="U110" s="176"/>
      <c r="V110" s="173"/>
      <c r="W110" s="177">
        <f t="shared" si="7"/>
        <v>30</v>
      </c>
      <c r="X110" s="178"/>
      <c r="Y110" s="176">
        <f t="shared" si="9"/>
        <v>30</v>
      </c>
      <c r="Z110" s="135"/>
      <c r="AA110" s="135"/>
      <c r="AB110" s="135">
        <v>54</v>
      </c>
      <c r="AC110" s="187"/>
      <c r="AD110" s="123"/>
    </row>
    <row r="111" spans="1:30" s="107" customFormat="1">
      <c r="A111" s="186"/>
      <c r="B111" s="171" t="s">
        <v>152</v>
      </c>
      <c r="C111" s="172">
        <v>1</v>
      </c>
      <c r="D111" s="184"/>
      <c r="E111" s="173" t="s">
        <v>208</v>
      </c>
      <c r="F111" s="173"/>
      <c r="G111" s="173"/>
      <c r="H111" s="173"/>
      <c r="I111" s="173"/>
      <c r="J111" s="173"/>
      <c r="K111" s="173"/>
      <c r="L111" s="172"/>
      <c r="M111" s="174"/>
      <c r="N111" s="172"/>
      <c r="O111" s="172">
        <v>1</v>
      </c>
      <c r="P111" s="172">
        <v>15</v>
      </c>
      <c r="Q111" s="172">
        <f t="shared" si="8"/>
        <v>15</v>
      </c>
      <c r="R111" s="172">
        <v>30</v>
      </c>
      <c r="S111" s="172"/>
      <c r="T111" s="175"/>
      <c r="U111" s="176"/>
      <c r="V111" s="173"/>
      <c r="W111" s="177">
        <f t="shared" si="7"/>
        <v>30</v>
      </c>
      <c r="X111" s="178"/>
      <c r="Y111" s="176">
        <f t="shared" si="9"/>
        <v>30</v>
      </c>
      <c r="Z111" s="135"/>
      <c r="AA111" s="135"/>
      <c r="AB111" s="135">
        <v>54</v>
      </c>
      <c r="AC111" s="187"/>
      <c r="AD111" s="123"/>
    </row>
    <row r="112" spans="1:30" s="107" customFormat="1">
      <c r="A112" s="186"/>
      <c r="B112" s="171" t="s">
        <v>153</v>
      </c>
      <c r="C112" s="172">
        <v>1</v>
      </c>
      <c r="D112" s="184"/>
      <c r="E112" s="173" t="s">
        <v>208</v>
      </c>
      <c r="F112" s="173"/>
      <c r="G112" s="173"/>
      <c r="H112" s="173"/>
      <c r="I112" s="173"/>
      <c r="J112" s="173"/>
      <c r="K112" s="173"/>
      <c r="L112" s="172"/>
      <c r="M112" s="174"/>
      <c r="N112" s="172"/>
      <c r="O112" s="172">
        <v>1</v>
      </c>
      <c r="P112" s="172">
        <v>15</v>
      </c>
      <c r="Q112" s="172">
        <f t="shared" si="8"/>
        <v>15</v>
      </c>
      <c r="R112" s="172">
        <v>30</v>
      </c>
      <c r="S112" s="172"/>
      <c r="T112" s="175"/>
      <c r="U112" s="176"/>
      <c r="V112" s="173"/>
      <c r="W112" s="177">
        <f t="shared" si="7"/>
        <v>30</v>
      </c>
      <c r="X112" s="178"/>
      <c r="Y112" s="176">
        <f t="shared" si="9"/>
        <v>30</v>
      </c>
      <c r="Z112" s="135"/>
      <c r="AA112" s="135"/>
      <c r="AB112" s="135">
        <v>54</v>
      </c>
      <c r="AC112" s="187"/>
      <c r="AD112" s="123"/>
    </row>
    <row r="113" spans="1:30" s="107" customFormat="1">
      <c r="A113" s="186"/>
      <c r="B113" s="171" t="s">
        <v>154</v>
      </c>
      <c r="C113" s="172">
        <v>1</v>
      </c>
      <c r="D113" s="184"/>
      <c r="E113" s="173" t="s">
        <v>208</v>
      </c>
      <c r="F113" s="173"/>
      <c r="G113" s="173"/>
      <c r="H113" s="173"/>
      <c r="I113" s="173"/>
      <c r="J113" s="173"/>
      <c r="K113" s="173"/>
      <c r="L113" s="172"/>
      <c r="M113" s="174"/>
      <c r="N113" s="172"/>
      <c r="O113" s="172">
        <v>1</v>
      </c>
      <c r="P113" s="172">
        <v>15</v>
      </c>
      <c r="Q113" s="172">
        <f t="shared" si="8"/>
        <v>15</v>
      </c>
      <c r="R113" s="172">
        <v>30</v>
      </c>
      <c r="S113" s="172"/>
      <c r="T113" s="175"/>
      <c r="U113" s="176"/>
      <c r="V113" s="173"/>
      <c r="W113" s="177">
        <f t="shared" si="7"/>
        <v>30</v>
      </c>
      <c r="X113" s="178"/>
      <c r="Y113" s="176">
        <f t="shared" si="9"/>
        <v>30</v>
      </c>
      <c r="Z113" s="135"/>
      <c r="AA113" s="135"/>
      <c r="AB113" s="135">
        <v>54</v>
      </c>
      <c r="AC113" s="187"/>
      <c r="AD113" s="123"/>
    </row>
    <row r="114" spans="1:30" s="107" customFormat="1">
      <c r="A114" s="186"/>
      <c r="B114" s="171" t="s">
        <v>155</v>
      </c>
      <c r="C114" s="172">
        <v>1</v>
      </c>
      <c r="D114" s="184"/>
      <c r="E114" s="173" t="s">
        <v>208</v>
      </c>
      <c r="F114" s="173"/>
      <c r="G114" s="173"/>
      <c r="H114" s="173"/>
      <c r="I114" s="173"/>
      <c r="J114" s="173"/>
      <c r="K114" s="173"/>
      <c r="L114" s="172"/>
      <c r="M114" s="174"/>
      <c r="N114" s="172"/>
      <c r="O114" s="172">
        <v>1</v>
      </c>
      <c r="P114" s="172">
        <v>15</v>
      </c>
      <c r="Q114" s="172">
        <f t="shared" si="8"/>
        <v>15</v>
      </c>
      <c r="R114" s="172">
        <v>30</v>
      </c>
      <c r="S114" s="172"/>
      <c r="T114" s="175"/>
      <c r="U114" s="176"/>
      <c r="V114" s="173"/>
      <c r="W114" s="177">
        <f t="shared" si="7"/>
        <v>30</v>
      </c>
      <c r="X114" s="178"/>
      <c r="Y114" s="176">
        <f t="shared" si="9"/>
        <v>30</v>
      </c>
      <c r="Z114" s="135"/>
      <c r="AA114" s="135"/>
      <c r="AB114" s="135">
        <v>54</v>
      </c>
      <c r="AC114" s="187"/>
      <c r="AD114" s="123"/>
    </row>
    <row r="115" spans="1:30" s="107" customFormat="1">
      <c r="A115" s="186"/>
      <c r="B115" s="171" t="s">
        <v>156</v>
      </c>
      <c r="C115" s="172">
        <v>1</v>
      </c>
      <c r="D115" s="184"/>
      <c r="E115" s="173" t="s">
        <v>208</v>
      </c>
      <c r="F115" s="173"/>
      <c r="G115" s="173"/>
      <c r="H115" s="173"/>
      <c r="I115" s="173"/>
      <c r="J115" s="173"/>
      <c r="K115" s="173"/>
      <c r="L115" s="172"/>
      <c r="M115" s="174"/>
      <c r="N115" s="172"/>
      <c r="O115" s="172">
        <v>1</v>
      </c>
      <c r="P115" s="172">
        <v>15</v>
      </c>
      <c r="Q115" s="172">
        <f t="shared" si="8"/>
        <v>15</v>
      </c>
      <c r="R115" s="172">
        <v>30</v>
      </c>
      <c r="S115" s="172"/>
      <c r="T115" s="175"/>
      <c r="U115" s="176"/>
      <c r="V115" s="173"/>
      <c r="W115" s="177">
        <f t="shared" si="7"/>
        <v>30</v>
      </c>
      <c r="X115" s="178"/>
      <c r="Y115" s="176">
        <f t="shared" si="9"/>
        <v>30</v>
      </c>
      <c r="Z115" s="135"/>
      <c r="AA115" s="135"/>
      <c r="AB115" s="135">
        <v>54</v>
      </c>
      <c r="AC115" s="187"/>
      <c r="AD115" s="123"/>
    </row>
    <row r="116" spans="1:30" s="107" customFormat="1">
      <c r="A116" s="186"/>
      <c r="B116" s="171" t="s">
        <v>157</v>
      </c>
      <c r="C116" s="172">
        <v>1</v>
      </c>
      <c r="D116" s="184"/>
      <c r="E116" s="173" t="s">
        <v>208</v>
      </c>
      <c r="F116" s="173"/>
      <c r="G116" s="173"/>
      <c r="H116" s="173"/>
      <c r="I116" s="173"/>
      <c r="J116" s="173"/>
      <c r="K116" s="173"/>
      <c r="L116" s="172"/>
      <c r="M116" s="174"/>
      <c r="N116" s="172"/>
      <c r="O116" s="172">
        <v>1</v>
      </c>
      <c r="P116" s="172">
        <v>15</v>
      </c>
      <c r="Q116" s="172">
        <f t="shared" si="8"/>
        <v>15</v>
      </c>
      <c r="R116" s="172">
        <v>30</v>
      </c>
      <c r="S116" s="172"/>
      <c r="T116" s="175"/>
      <c r="U116" s="176"/>
      <c r="V116" s="173"/>
      <c r="W116" s="177">
        <f t="shared" si="7"/>
        <v>30</v>
      </c>
      <c r="X116" s="178"/>
      <c r="Y116" s="176">
        <f t="shared" si="9"/>
        <v>30</v>
      </c>
      <c r="Z116" s="135"/>
      <c r="AA116" s="135"/>
      <c r="AB116" s="135">
        <v>54</v>
      </c>
      <c r="AC116" s="187"/>
      <c r="AD116" s="123"/>
    </row>
    <row r="117" spans="1:30" s="107" customFormat="1">
      <c r="A117" s="186"/>
      <c r="B117" s="171" t="s">
        <v>158</v>
      </c>
      <c r="C117" s="172">
        <v>1</v>
      </c>
      <c r="D117" s="184"/>
      <c r="E117" s="173" t="s">
        <v>208</v>
      </c>
      <c r="F117" s="173"/>
      <c r="G117" s="173"/>
      <c r="H117" s="173"/>
      <c r="I117" s="173"/>
      <c r="J117" s="173"/>
      <c r="K117" s="173"/>
      <c r="L117" s="172"/>
      <c r="M117" s="174"/>
      <c r="N117" s="172"/>
      <c r="O117" s="172">
        <v>1</v>
      </c>
      <c r="P117" s="172">
        <v>15</v>
      </c>
      <c r="Q117" s="172">
        <f t="shared" si="8"/>
        <v>15</v>
      </c>
      <c r="R117" s="172">
        <v>30</v>
      </c>
      <c r="S117" s="172"/>
      <c r="T117" s="175"/>
      <c r="U117" s="176"/>
      <c r="V117" s="173"/>
      <c r="W117" s="177">
        <f t="shared" si="7"/>
        <v>30</v>
      </c>
      <c r="X117" s="178"/>
      <c r="Y117" s="176">
        <f t="shared" si="9"/>
        <v>30</v>
      </c>
      <c r="Z117" s="135"/>
      <c r="AA117" s="135"/>
      <c r="AB117" s="135">
        <v>54</v>
      </c>
      <c r="AC117" s="187"/>
      <c r="AD117" s="123"/>
    </row>
    <row r="118" spans="1:30" s="107" customFormat="1">
      <c r="A118" s="186"/>
      <c r="B118" s="171" t="s">
        <v>159</v>
      </c>
      <c r="C118" s="172">
        <v>1</v>
      </c>
      <c r="D118" s="184"/>
      <c r="E118" s="173" t="s">
        <v>208</v>
      </c>
      <c r="F118" s="173"/>
      <c r="G118" s="173"/>
      <c r="H118" s="173"/>
      <c r="I118" s="173"/>
      <c r="J118" s="173"/>
      <c r="K118" s="173"/>
      <c r="L118" s="172"/>
      <c r="M118" s="174"/>
      <c r="N118" s="172"/>
      <c r="O118" s="172">
        <v>1</v>
      </c>
      <c r="P118" s="172">
        <v>15</v>
      </c>
      <c r="Q118" s="172">
        <f t="shared" si="8"/>
        <v>15</v>
      </c>
      <c r="R118" s="172">
        <v>30</v>
      </c>
      <c r="S118" s="172"/>
      <c r="T118" s="175"/>
      <c r="U118" s="176"/>
      <c r="V118" s="173"/>
      <c r="W118" s="177">
        <f t="shared" si="7"/>
        <v>30</v>
      </c>
      <c r="X118" s="178"/>
      <c r="Y118" s="176">
        <f t="shared" si="9"/>
        <v>30</v>
      </c>
      <c r="Z118" s="135"/>
      <c r="AA118" s="135"/>
      <c r="AB118" s="135">
        <v>54</v>
      </c>
      <c r="AC118" s="187"/>
      <c r="AD118" s="123"/>
    </row>
    <row r="119" spans="1:30" s="107" customFormat="1">
      <c r="A119" s="186"/>
      <c r="B119" s="171" t="s">
        <v>160</v>
      </c>
      <c r="C119" s="172">
        <v>1</v>
      </c>
      <c r="D119" s="184"/>
      <c r="E119" s="173" t="s">
        <v>208</v>
      </c>
      <c r="F119" s="173"/>
      <c r="G119" s="173"/>
      <c r="H119" s="173"/>
      <c r="I119" s="173"/>
      <c r="J119" s="173"/>
      <c r="K119" s="173"/>
      <c r="L119" s="172"/>
      <c r="M119" s="174"/>
      <c r="N119" s="172"/>
      <c r="O119" s="172">
        <v>1</v>
      </c>
      <c r="P119" s="172">
        <v>15</v>
      </c>
      <c r="Q119" s="172">
        <f t="shared" si="8"/>
        <v>15</v>
      </c>
      <c r="R119" s="172">
        <v>30</v>
      </c>
      <c r="S119" s="172"/>
      <c r="T119" s="175"/>
      <c r="U119" s="176"/>
      <c r="V119" s="173"/>
      <c r="W119" s="177">
        <f t="shared" si="7"/>
        <v>30</v>
      </c>
      <c r="X119" s="178"/>
      <c r="Y119" s="176">
        <f t="shared" si="9"/>
        <v>30</v>
      </c>
      <c r="Z119" s="135"/>
      <c r="AA119" s="135"/>
      <c r="AB119" s="135">
        <v>54</v>
      </c>
      <c r="AC119" s="187"/>
      <c r="AD119" s="123"/>
    </row>
    <row r="120" spans="1:30" s="107" customFormat="1">
      <c r="A120" s="108"/>
      <c r="B120" s="106" t="s">
        <v>149</v>
      </c>
      <c r="C120" s="131">
        <v>1</v>
      </c>
      <c r="D120" s="195"/>
      <c r="E120" s="107" t="s">
        <v>210</v>
      </c>
      <c r="L120" s="131"/>
      <c r="M120" s="132"/>
      <c r="N120" s="131"/>
      <c r="O120" s="131">
        <v>1</v>
      </c>
      <c r="P120" s="131">
        <v>15</v>
      </c>
      <c r="Q120" s="131">
        <f t="shared" si="8"/>
        <v>15</v>
      </c>
      <c r="R120" s="131">
        <v>30</v>
      </c>
      <c r="S120" s="131"/>
      <c r="T120" s="133"/>
      <c r="U120" s="134"/>
      <c r="W120" s="135">
        <f t="shared" si="7"/>
        <v>30</v>
      </c>
      <c r="X120" s="136"/>
      <c r="Y120" s="134">
        <f t="shared" si="9"/>
        <v>30</v>
      </c>
      <c r="Z120" s="135"/>
      <c r="AA120" s="135"/>
      <c r="AB120" s="135">
        <v>54</v>
      </c>
      <c r="AC120" s="187"/>
      <c r="AD120" s="123"/>
    </row>
    <row r="121" spans="1:30" s="107" customFormat="1">
      <c r="A121" s="108"/>
      <c r="B121" s="106" t="s">
        <v>150</v>
      </c>
      <c r="C121" s="131">
        <v>1</v>
      </c>
      <c r="D121" s="195"/>
      <c r="E121" s="107" t="s">
        <v>210</v>
      </c>
      <c r="L121" s="131"/>
      <c r="M121" s="132"/>
      <c r="N121" s="131"/>
      <c r="O121" s="131">
        <v>1</v>
      </c>
      <c r="P121" s="131">
        <v>15</v>
      </c>
      <c r="Q121" s="131">
        <f t="shared" si="8"/>
        <v>15</v>
      </c>
      <c r="R121" s="131">
        <v>30</v>
      </c>
      <c r="S121" s="131"/>
      <c r="T121" s="133"/>
      <c r="U121" s="134"/>
      <c r="W121" s="135">
        <f t="shared" si="7"/>
        <v>30</v>
      </c>
      <c r="X121" s="136"/>
      <c r="Y121" s="134">
        <f t="shared" si="9"/>
        <v>30</v>
      </c>
      <c r="Z121" s="135"/>
      <c r="AA121" s="135"/>
      <c r="AB121" s="135">
        <v>54</v>
      </c>
      <c r="AC121" s="187"/>
      <c r="AD121" s="123"/>
    </row>
    <row r="122" spans="1:30" s="107" customFormat="1">
      <c r="A122" s="108"/>
      <c r="B122" s="106" t="s">
        <v>151</v>
      </c>
      <c r="C122" s="131">
        <v>1</v>
      </c>
      <c r="D122" s="195"/>
      <c r="E122" s="107" t="s">
        <v>210</v>
      </c>
      <c r="L122" s="131"/>
      <c r="M122" s="132"/>
      <c r="N122" s="131"/>
      <c r="O122" s="131">
        <v>1</v>
      </c>
      <c r="P122" s="131">
        <v>15</v>
      </c>
      <c r="Q122" s="131">
        <f t="shared" si="8"/>
        <v>15</v>
      </c>
      <c r="R122" s="131">
        <v>30</v>
      </c>
      <c r="S122" s="131"/>
      <c r="T122" s="133"/>
      <c r="U122" s="134"/>
      <c r="W122" s="135">
        <f t="shared" ref="W122:W176" si="10">IF(Q122=0,0,R122)</f>
        <v>30</v>
      </c>
      <c r="X122" s="136"/>
      <c r="Y122" s="134">
        <f t="shared" si="9"/>
        <v>30</v>
      </c>
      <c r="Z122" s="135"/>
      <c r="AA122" s="135"/>
      <c r="AB122" s="135">
        <v>54</v>
      </c>
      <c r="AC122" s="187"/>
      <c r="AD122" s="123"/>
    </row>
    <row r="123" spans="1:30" s="107" customFormat="1">
      <c r="A123" s="108"/>
      <c r="B123" s="106" t="s">
        <v>152</v>
      </c>
      <c r="C123" s="131">
        <v>1</v>
      </c>
      <c r="D123" s="195"/>
      <c r="E123" s="107" t="s">
        <v>210</v>
      </c>
      <c r="L123" s="131"/>
      <c r="M123" s="132"/>
      <c r="N123" s="131"/>
      <c r="O123" s="131">
        <v>1</v>
      </c>
      <c r="P123" s="131">
        <v>15</v>
      </c>
      <c r="Q123" s="131">
        <f t="shared" si="8"/>
        <v>15</v>
      </c>
      <c r="R123" s="131">
        <v>30</v>
      </c>
      <c r="S123" s="131"/>
      <c r="T123" s="133"/>
      <c r="U123" s="134"/>
      <c r="W123" s="135">
        <f t="shared" si="10"/>
        <v>30</v>
      </c>
      <c r="X123" s="136"/>
      <c r="Y123" s="134">
        <f t="shared" si="9"/>
        <v>30</v>
      </c>
      <c r="Z123" s="135"/>
      <c r="AA123" s="135"/>
      <c r="AB123" s="135">
        <v>54</v>
      </c>
      <c r="AC123" s="187"/>
      <c r="AD123" s="123"/>
    </row>
    <row r="124" spans="1:30" s="107" customFormat="1">
      <c r="A124" s="108"/>
      <c r="B124" s="106" t="s">
        <v>153</v>
      </c>
      <c r="C124" s="131">
        <v>1</v>
      </c>
      <c r="D124" s="195"/>
      <c r="E124" s="107" t="s">
        <v>210</v>
      </c>
      <c r="L124" s="131"/>
      <c r="M124" s="132"/>
      <c r="N124" s="131"/>
      <c r="O124" s="131">
        <v>1</v>
      </c>
      <c r="P124" s="131">
        <v>15</v>
      </c>
      <c r="Q124" s="131">
        <f t="shared" si="8"/>
        <v>15</v>
      </c>
      <c r="R124" s="131">
        <v>30</v>
      </c>
      <c r="S124" s="131"/>
      <c r="T124" s="133"/>
      <c r="U124" s="134"/>
      <c r="W124" s="135">
        <f t="shared" si="10"/>
        <v>30</v>
      </c>
      <c r="X124" s="136"/>
      <c r="Y124" s="134">
        <f t="shared" si="9"/>
        <v>30</v>
      </c>
      <c r="Z124" s="135"/>
      <c r="AA124" s="135"/>
      <c r="AB124" s="135">
        <v>54</v>
      </c>
      <c r="AC124" s="187"/>
      <c r="AD124" s="123"/>
    </row>
    <row r="125" spans="1:30" s="107" customFormat="1">
      <c r="A125" s="108"/>
      <c r="B125" s="106" t="s">
        <v>154</v>
      </c>
      <c r="C125" s="131">
        <v>1</v>
      </c>
      <c r="D125" s="195"/>
      <c r="E125" s="107" t="s">
        <v>210</v>
      </c>
      <c r="L125" s="131"/>
      <c r="M125" s="132"/>
      <c r="N125" s="131"/>
      <c r="O125" s="131">
        <v>1</v>
      </c>
      <c r="P125" s="131">
        <v>15</v>
      </c>
      <c r="Q125" s="131">
        <f t="shared" si="8"/>
        <v>15</v>
      </c>
      <c r="R125" s="131">
        <v>30</v>
      </c>
      <c r="S125" s="131"/>
      <c r="T125" s="133"/>
      <c r="U125" s="134"/>
      <c r="W125" s="135">
        <f t="shared" si="10"/>
        <v>30</v>
      </c>
      <c r="X125" s="136"/>
      <c r="Y125" s="134">
        <f t="shared" si="9"/>
        <v>30</v>
      </c>
      <c r="Z125" s="135"/>
      <c r="AA125" s="135"/>
      <c r="AB125" s="135">
        <v>54</v>
      </c>
      <c r="AC125" s="187"/>
      <c r="AD125" s="123"/>
    </row>
    <row r="126" spans="1:30" s="107" customFormat="1">
      <c r="A126" s="108"/>
      <c r="B126" s="106" t="s">
        <v>155</v>
      </c>
      <c r="C126" s="131">
        <v>1</v>
      </c>
      <c r="D126" s="195"/>
      <c r="E126" s="107" t="s">
        <v>210</v>
      </c>
      <c r="L126" s="131"/>
      <c r="M126" s="132"/>
      <c r="N126" s="131"/>
      <c r="O126" s="131">
        <v>1</v>
      </c>
      <c r="P126" s="131">
        <v>15</v>
      </c>
      <c r="Q126" s="131">
        <f t="shared" si="8"/>
        <v>15</v>
      </c>
      <c r="R126" s="131">
        <v>30</v>
      </c>
      <c r="S126" s="131"/>
      <c r="T126" s="133"/>
      <c r="U126" s="134"/>
      <c r="W126" s="135">
        <f t="shared" si="10"/>
        <v>30</v>
      </c>
      <c r="X126" s="136"/>
      <c r="Y126" s="134">
        <f t="shared" si="9"/>
        <v>30</v>
      </c>
      <c r="Z126" s="135"/>
      <c r="AA126" s="135"/>
      <c r="AB126" s="135">
        <v>54</v>
      </c>
      <c r="AC126" s="187"/>
      <c r="AD126" s="123"/>
    </row>
    <row r="127" spans="1:30" s="107" customFormat="1">
      <c r="A127" s="108"/>
      <c r="B127" s="106" t="s">
        <v>156</v>
      </c>
      <c r="C127" s="131">
        <v>1</v>
      </c>
      <c r="D127" s="195"/>
      <c r="E127" s="107" t="s">
        <v>210</v>
      </c>
      <c r="L127" s="131"/>
      <c r="M127" s="132"/>
      <c r="N127" s="131"/>
      <c r="O127" s="131">
        <v>1</v>
      </c>
      <c r="P127" s="131">
        <v>15</v>
      </c>
      <c r="Q127" s="131">
        <f t="shared" si="8"/>
        <v>15</v>
      </c>
      <c r="R127" s="131">
        <v>30</v>
      </c>
      <c r="S127" s="131"/>
      <c r="T127" s="133"/>
      <c r="U127" s="134"/>
      <c r="W127" s="135">
        <f t="shared" si="10"/>
        <v>30</v>
      </c>
      <c r="X127" s="136"/>
      <c r="Y127" s="134">
        <f t="shared" si="9"/>
        <v>30</v>
      </c>
      <c r="Z127" s="135"/>
      <c r="AA127" s="135"/>
      <c r="AB127" s="135">
        <v>54</v>
      </c>
      <c r="AC127" s="187"/>
      <c r="AD127" s="123"/>
    </row>
    <row r="128" spans="1:30" s="107" customFormat="1">
      <c r="A128" s="108"/>
      <c r="B128" s="106" t="s">
        <v>157</v>
      </c>
      <c r="C128" s="131">
        <v>1</v>
      </c>
      <c r="D128" s="195"/>
      <c r="E128" s="107" t="s">
        <v>210</v>
      </c>
      <c r="L128" s="131"/>
      <c r="M128" s="132"/>
      <c r="N128" s="131"/>
      <c r="O128" s="131">
        <v>1</v>
      </c>
      <c r="P128" s="131">
        <v>15</v>
      </c>
      <c r="Q128" s="131">
        <f t="shared" si="8"/>
        <v>15</v>
      </c>
      <c r="R128" s="131">
        <v>30</v>
      </c>
      <c r="S128" s="131"/>
      <c r="T128" s="133"/>
      <c r="U128" s="134"/>
      <c r="W128" s="135">
        <f t="shared" si="10"/>
        <v>30</v>
      </c>
      <c r="X128" s="136"/>
      <c r="Y128" s="134">
        <f t="shared" si="9"/>
        <v>30</v>
      </c>
      <c r="Z128" s="135"/>
      <c r="AA128" s="135"/>
      <c r="AB128" s="135">
        <v>54</v>
      </c>
      <c r="AC128" s="187"/>
      <c r="AD128" s="123"/>
    </row>
    <row r="129" spans="1:30" s="107" customFormat="1">
      <c r="A129" s="108"/>
      <c r="B129" s="106" t="s">
        <v>158</v>
      </c>
      <c r="C129" s="131">
        <v>1</v>
      </c>
      <c r="D129" s="195"/>
      <c r="E129" s="107" t="s">
        <v>210</v>
      </c>
      <c r="L129" s="131"/>
      <c r="M129" s="132"/>
      <c r="N129" s="131"/>
      <c r="O129" s="131">
        <v>1</v>
      </c>
      <c r="P129" s="131">
        <v>15</v>
      </c>
      <c r="Q129" s="131">
        <f t="shared" si="8"/>
        <v>15</v>
      </c>
      <c r="R129" s="131">
        <v>30</v>
      </c>
      <c r="S129" s="131"/>
      <c r="T129" s="133"/>
      <c r="U129" s="134"/>
      <c r="W129" s="135">
        <f t="shared" si="10"/>
        <v>30</v>
      </c>
      <c r="X129" s="136"/>
      <c r="Y129" s="134">
        <f t="shared" si="9"/>
        <v>30</v>
      </c>
      <c r="Z129" s="135"/>
      <c r="AA129" s="135"/>
      <c r="AB129" s="135">
        <v>54</v>
      </c>
      <c r="AC129" s="187"/>
      <c r="AD129" s="123"/>
    </row>
    <row r="130" spans="1:30" s="107" customFormat="1">
      <c r="A130" s="108"/>
      <c r="B130" s="106" t="s">
        <v>159</v>
      </c>
      <c r="C130" s="131">
        <v>1</v>
      </c>
      <c r="D130" s="195"/>
      <c r="E130" s="107" t="s">
        <v>210</v>
      </c>
      <c r="L130" s="131"/>
      <c r="M130" s="132"/>
      <c r="N130" s="131"/>
      <c r="O130" s="131">
        <v>1</v>
      </c>
      <c r="P130" s="131">
        <v>15</v>
      </c>
      <c r="Q130" s="131">
        <f t="shared" ref="Q130:Q193" si="11">P130-O130+1</f>
        <v>15</v>
      </c>
      <c r="R130" s="131">
        <v>30</v>
      </c>
      <c r="S130" s="131"/>
      <c r="T130" s="133"/>
      <c r="U130" s="134"/>
      <c r="W130" s="135">
        <f t="shared" si="10"/>
        <v>30</v>
      </c>
      <c r="X130" s="136"/>
      <c r="Y130" s="134">
        <f t="shared" si="9"/>
        <v>30</v>
      </c>
      <c r="Z130" s="135"/>
      <c r="AA130" s="135"/>
      <c r="AB130" s="135">
        <v>54</v>
      </c>
      <c r="AC130" s="187"/>
      <c r="AD130" s="123"/>
    </row>
    <row r="131" spans="1:30" s="107" customFormat="1">
      <c r="A131" s="108"/>
      <c r="B131" s="106" t="s">
        <v>160</v>
      </c>
      <c r="C131" s="131">
        <v>1</v>
      </c>
      <c r="D131" s="195"/>
      <c r="E131" s="107" t="s">
        <v>210</v>
      </c>
      <c r="L131" s="131"/>
      <c r="M131" s="132"/>
      <c r="N131" s="131"/>
      <c r="O131" s="131">
        <v>1</v>
      </c>
      <c r="P131" s="131">
        <v>15</v>
      </c>
      <c r="Q131" s="131">
        <f t="shared" si="11"/>
        <v>15</v>
      </c>
      <c r="R131" s="131">
        <v>30</v>
      </c>
      <c r="S131" s="131"/>
      <c r="T131" s="133"/>
      <c r="U131" s="134"/>
      <c r="W131" s="135">
        <f t="shared" si="10"/>
        <v>30</v>
      </c>
      <c r="X131" s="136"/>
      <c r="Y131" s="134">
        <f t="shared" si="9"/>
        <v>30</v>
      </c>
      <c r="Z131" s="135"/>
      <c r="AA131" s="135"/>
      <c r="AB131" s="135">
        <v>54</v>
      </c>
      <c r="AC131" s="187"/>
      <c r="AD131" s="123"/>
    </row>
    <row r="132" spans="1:30" s="107" customFormat="1">
      <c r="A132" s="186"/>
      <c r="B132" s="171" t="s">
        <v>149</v>
      </c>
      <c r="C132" s="172">
        <v>1</v>
      </c>
      <c r="D132" s="184"/>
      <c r="E132" s="173" t="s">
        <v>211</v>
      </c>
      <c r="F132" s="173"/>
      <c r="G132" s="173"/>
      <c r="H132" s="173"/>
      <c r="I132" s="173"/>
      <c r="J132" s="173"/>
      <c r="K132" s="173"/>
      <c r="L132" s="172"/>
      <c r="M132" s="174"/>
      <c r="N132" s="172"/>
      <c r="O132" s="172">
        <v>1</v>
      </c>
      <c r="P132" s="172">
        <v>15</v>
      </c>
      <c r="Q132" s="172">
        <f t="shared" si="11"/>
        <v>15</v>
      </c>
      <c r="R132" s="172">
        <v>30</v>
      </c>
      <c r="S132" s="172"/>
      <c r="T132" s="175"/>
      <c r="U132" s="176"/>
      <c r="V132" s="173"/>
      <c r="W132" s="177">
        <f t="shared" si="10"/>
        <v>30</v>
      </c>
      <c r="X132" s="178"/>
      <c r="Y132" s="176">
        <f t="shared" si="9"/>
        <v>30</v>
      </c>
      <c r="Z132" s="135"/>
      <c r="AA132" s="135"/>
      <c r="AB132" s="135">
        <v>54</v>
      </c>
      <c r="AC132" s="187"/>
      <c r="AD132" s="123"/>
    </row>
    <row r="133" spans="1:30" s="107" customFormat="1">
      <c r="A133" s="186"/>
      <c r="B133" s="171" t="s">
        <v>150</v>
      </c>
      <c r="C133" s="172">
        <v>1</v>
      </c>
      <c r="D133" s="184"/>
      <c r="E133" s="173" t="s">
        <v>211</v>
      </c>
      <c r="F133" s="173"/>
      <c r="G133" s="173"/>
      <c r="H133" s="173"/>
      <c r="I133" s="173"/>
      <c r="J133" s="173"/>
      <c r="K133" s="173"/>
      <c r="L133" s="172"/>
      <c r="M133" s="174"/>
      <c r="N133" s="172"/>
      <c r="O133" s="172">
        <v>1</v>
      </c>
      <c r="P133" s="172">
        <v>15</v>
      </c>
      <c r="Q133" s="172">
        <f t="shared" si="11"/>
        <v>15</v>
      </c>
      <c r="R133" s="172">
        <v>30</v>
      </c>
      <c r="S133" s="172"/>
      <c r="T133" s="175"/>
      <c r="U133" s="176"/>
      <c r="V133" s="173"/>
      <c r="W133" s="177">
        <f t="shared" si="10"/>
        <v>30</v>
      </c>
      <c r="X133" s="178"/>
      <c r="Y133" s="176">
        <f t="shared" si="9"/>
        <v>30</v>
      </c>
      <c r="Z133" s="135"/>
      <c r="AA133" s="135"/>
      <c r="AB133" s="135">
        <v>54</v>
      </c>
      <c r="AC133" s="187"/>
      <c r="AD133" s="123"/>
    </row>
    <row r="134" spans="1:30" s="107" customFormat="1">
      <c r="A134" s="186"/>
      <c r="B134" s="171" t="s">
        <v>151</v>
      </c>
      <c r="C134" s="172">
        <v>1</v>
      </c>
      <c r="D134" s="184"/>
      <c r="E134" s="173" t="s">
        <v>211</v>
      </c>
      <c r="F134" s="173"/>
      <c r="G134" s="173"/>
      <c r="H134" s="173"/>
      <c r="I134" s="173"/>
      <c r="J134" s="173"/>
      <c r="K134" s="173"/>
      <c r="L134" s="172"/>
      <c r="M134" s="174"/>
      <c r="N134" s="172"/>
      <c r="O134" s="172">
        <v>1</v>
      </c>
      <c r="P134" s="172">
        <v>15</v>
      </c>
      <c r="Q134" s="172">
        <f t="shared" si="11"/>
        <v>15</v>
      </c>
      <c r="R134" s="172">
        <v>30</v>
      </c>
      <c r="S134" s="172"/>
      <c r="T134" s="175"/>
      <c r="U134" s="176"/>
      <c r="V134" s="173"/>
      <c r="W134" s="177">
        <f t="shared" si="10"/>
        <v>30</v>
      </c>
      <c r="X134" s="178"/>
      <c r="Y134" s="176">
        <f t="shared" si="9"/>
        <v>30</v>
      </c>
      <c r="Z134" s="135"/>
      <c r="AA134" s="135"/>
      <c r="AB134" s="135">
        <v>54</v>
      </c>
      <c r="AC134" s="187"/>
      <c r="AD134" s="123"/>
    </row>
    <row r="135" spans="1:30" s="107" customFormat="1">
      <c r="A135" s="186"/>
      <c r="B135" s="171" t="s">
        <v>152</v>
      </c>
      <c r="C135" s="172">
        <v>1</v>
      </c>
      <c r="D135" s="184"/>
      <c r="E135" s="173" t="s">
        <v>211</v>
      </c>
      <c r="F135" s="173"/>
      <c r="G135" s="173"/>
      <c r="H135" s="173"/>
      <c r="I135" s="173"/>
      <c r="J135" s="173"/>
      <c r="K135" s="173"/>
      <c r="L135" s="172"/>
      <c r="M135" s="174"/>
      <c r="N135" s="172"/>
      <c r="O135" s="172">
        <v>1</v>
      </c>
      <c r="P135" s="172">
        <v>15</v>
      </c>
      <c r="Q135" s="172">
        <f t="shared" si="11"/>
        <v>15</v>
      </c>
      <c r="R135" s="172">
        <v>30</v>
      </c>
      <c r="S135" s="172"/>
      <c r="T135" s="175"/>
      <c r="U135" s="176"/>
      <c r="V135" s="173"/>
      <c r="W135" s="177">
        <f t="shared" si="10"/>
        <v>30</v>
      </c>
      <c r="X135" s="178"/>
      <c r="Y135" s="176">
        <f t="shared" si="9"/>
        <v>30</v>
      </c>
      <c r="Z135" s="135"/>
      <c r="AA135" s="135"/>
      <c r="AB135" s="135">
        <v>54</v>
      </c>
      <c r="AC135" s="187"/>
      <c r="AD135" s="123"/>
    </row>
    <row r="136" spans="1:30" s="107" customFormat="1">
      <c r="A136" s="186"/>
      <c r="B136" s="171" t="s">
        <v>153</v>
      </c>
      <c r="C136" s="172">
        <v>1</v>
      </c>
      <c r="D136" s="184"/>
      <c r="E136" s="173" t="s">
        <v>211</v>
      </c>
      <c r="F136" s="173"/>
      <c r="G136" s="173"/>
      <c r="H136" s="173"/>
      <c r="I136" s="173"/>
      <c r="J136" s="173"/>
      <c r="K136" s="173"/>
      <c r="L136" s="172"/>
      <c r="M136" s="174"/>
      <c r="N136" s="172"/>
      <c r="O136" s="172">
        <v>1</v>
      </c>
      <c r="P136" s="172">
        <v>15</v>
      </c>
      <c r="Q136" s="172">
        <f t="shared" si="11"/>
        <v>15</v>
      </c>
      <c r="R136" s="172">
        <v>30</v>
      </c>
      <c r="S136" s="172"/>
      <c r="T136" s="175"/>
      <c r="U136" s="176"/>
      <c r="V136" s="173"/>
      <c r="W136" s="177">
        <f t="shared" si="10"/>
        <v>30</v>
      </c>
      <c r="X136" s="178"/>
      <c r="Y136" s="176">
        <f t="shared" si="9"/>
        <v>30</v>
      </c>
      <c r="Z136" s="135"/>
      <c r="AA136" s="135"/>
      <c r="AB136" s="135">
        <v>54</v>
      </c>
      <c r="AC136" s="187"/>
      <c r="AD136" s="123"/>
    </row>
    <row r="137" spans="1:30" s="107" customFormat="1">
      <c r="A137" s="186"/>
      <c r="B137" s="171" t="s">
        <v>154</v>
      </c>
      <c r="C137" s="172">
        <v>1</v>
      </c>
      <c r="D137" s="184"/>
      <c r="E137" s="173" t="s">
        <v>211</v>
      </c>
      <c r="F137" s="173"/>
      <c r="G137" s="173"/>
      <c r="H137" s="173"/>
      <c r="I137" s="173"/>
      <c r="J137" s="173"/>
      <c r="K137" s="173"/>
      <c r="L137" s="172"/>
      <c r="M137" s="174"/>
      <c r="N137" s="172"/>
      <c r="O137" s="172">
        <v>1</v>
      </c>
      <c r="P137" s="172">
        <v>15</v>
      </c>
      <c r="Q137" s="172">
        <f t="shared" si="11"/>
        <v>15</v>
      </c>
      <c r="R137" s="172">
        <v>30</v>
      </c>
      <c r="S137" s="172"/>
      <c r="T137" s="175"/>
      <c r="U137" s="176"/>
      <c r="V137" s="173"/>
      <c r="W137" s="177">
        <f t="shared" si="10"/>
        <v>30</v>
      </c>
      <c r="X137" s="178"/>
      <c r="Y137" s="176">
        <f t="shared" si="9"/>
        <v>30</v>
      </c>
      <c r="Z137" s="135"/>
      <c r="AA137" s="135"/>
      <c r="AB137" s="135">
        <v>54</v>
      </c>
      <c r="AC137" s="187"/>
      <c r="AD137" s="123"/>
    </row>
    <row r="138" spans="1:30" s="107" customFormat="1">
      <c r="A138" s="186"/>
      <c r="B138" s="171" t="s">
        <v>155</v>
      </c>
      <c r="C138" s="172">
        <v>1</v>
      </c>
      <c r="D138" s="184"/>
      <c r="E138" s="173" t="s">
        <v>211</v>
      </c>
      <c r="F138" s="173"/>
      <c r="G138" s="173"/>
      <c r="H138" s="173"/>
      <c r="I138" s="173"/>
      <c r="J138" s="173"/>
      <c r="K138" s="173"/>
      <c r="L138" s="172"/>
      <c r="M138" s="174"/>
      <c r="N138" s="172"/>
      <c r="O138" s="172">
        <v>1</v>
      </c>
      <c r="P138" s="172">
        <v>15</v>
      </c>
      <c r="Q138" s="172">
        <f t="shared" si="11"/>
        <v>15</v>
      </c>
      <c r="R138" s="172">
        <v>30</v>
      </c>
      <c r="S138" s="172"/>
      <c r="T138" s="175"/>
      <c r="U138" s="176"/>
      <c r="V138" s="173"/>
      <c r="W138" s="177">
        <f t="shared" si="10"/>
        <v>30</v>
      </c>
      <c r="X138" s="178"/>
      <c r="Y138" s="176">
        <f t="shared" si="9"/>
        <v>30</v>
      </c>
      <c r="Z138" s="135"/>
      <c r="AA138" s="135"/>
      <c r="AB138" s="135">
        <v>54</v>
      </c>
      <c r="AC138" s="187"/>
      <c r="AD138" s="123"/>
    </row>
    <row r="139" spans="1:30" s="107" customFormat="1">
      <c r="A139" s="186"/>
      <c r="B139" s="171" t="s">
        <v>156</v>
      </c>
      <c r="C139" s="172">
        <v>1</v>
      </c>
      <c r="D139" s="184"/>
      <c r="E139" s="173" t="s">
        <v>211</v>
      </c>
      <c r="F139" s="173"/>
      <c r="G139" s="173"/>
      <c r="H139" s="173"/>
      <c r="I139" s="173"/>
      <c r="J139" s="173"/>
      <c r="K139" s="173"/>
      <c r="L139" s="172"/>
      <c r="M139" s="174"/>
      <c r="N139" s="172"/>
      <c r="O139" s="172">
        <v>1</v>
      </c>
      <c r="P139" s="172">
        <v>15</v>
      </c>
      <c r="Q139" s="172">
        <f t="shared" si="11"/>
        <v>15</v>
      </c>
      <c r="R139" s="172">
        <v>30</v>
      </c>
      <c r="S139" s="172"/>
      <c r="T139" s="175"/>
      <c r="U139" s="176"/>
      <c r="V139" s="173"/>
      <c r="W139" s="177">
        <f t="shared" si="10"/>
        <v>30</v>
      </c>
      <c r="X139" s="178"/>
      <c r="Y139" s="176">
        <f t="shared" si="9"/>
        <v>30</v>
      </c>
      <c r="Z139" s="135"/>
      <c r="AA139" s="135"/>
      <c r="AB139" s="135">
        <v>54</v>
      </c>
      <c r="AC139" s="187"/>
      <c r="AD139" s="123"/>
    </row>
    <row r="140" spans="1:30" s="107" customFormat="1">
      <c r="A140" s="186"/>
      <c r="B140" s="171" t="s">
        <v>157</v>
      </c>
      <c r="C140" s="172">
        <v>1</v>
      </c>
      <c r="D140" s="184"/>
      <c r="E140" s="173" t="s">
        <v>211</v>
      </c>
      <c r="F140" s="173"/>
      <c r="G140" s="173"/>
      <c r="H140" s="173"/>
      <c r="I140" s="173"/>
      <c r="J140" s="173"/>
      <c r="K140" s="173"/>
      <c r="L140" s="172"/>
      <c r="M140" s="174"/>
      <c r="N140" s="172"/>
      <c r="O140" s="172">
        <v>1</v>
      </c>
      <c r="P140" s="172">
        <v>15</v>
      </c>
      <c r="Q140" s="172">
        <f t="shared" si="11"/>
        <v>15</v>
      </c>
      <c r="R140" s="172">
        <v>30</v>
      </c>
      <c r="S140" s="172"/>
      <c r="T140" s="175"/>
      <c r="U140" s="176"/>
      <c r="V140" s="173"/>
      <c r="W140" s="177">
        <f t="shared" si="10"/>
        <v>30</v>
      </c>
      <c r="X140" s="178"/>
      <c r="Y140" s="176">
        <f t="shared" si="9"/>
        <v>30</v>
      </c>
      <c r="Z140" s="135"/>
      <c r="AA140" s="135"/>
      <c r="AB140" s="135">
        <v>54</v>
      </c>
      <c r="AC140" s="187"/>
      <c r="AD140" s="123"/>
    </row>
    <row r="141" spans="1:30" s="107" customFormat="1">
      <c r="A141" s="186"/>
      <c r="B141" s="171" t="s">
        <v>158</v>
      </c>
      <c r="C141" s="172">
        <v>1</v>
      </c>
      <c r="D141" s="184"/>
      <c r="E141" s="173" t="s">
        <v>211</v>
      </c>
      <c r="F141" s="173"/>
      <c r="G141" s="173"/>
      <c r="H141" s="173"/>
      <c r="I141" s="173"/>
      <c r="J141" s="173"/>
      <c r="K141" s="173"/>
      <c r="L141" s="172"/>
      <c r="M141" s="174"/>
      <c r="N141" s="172"/>
      <c r="O141" s="172">
        <v>1</v>
      </c>
      <c r="P141" s="172">
        <v>15</v>
      </c>
      <c r="Q141" s="172">
        <f t="shared" si="11"/>
        <v>15</v>
      </c>
      <c r="R141" s="172">
        <v>30</v>
      </c>
      <c r="S141" s="172"/>
      <c r="T141" s="175"/>
      <c r="U141" s="176"/>
      <c r="V141" s="173"/>
      <c r="W141" s="177">
        <f t="shared" si="10"/>
        <v>30</v>
      </c>
      <c r="X141" s="178"/>
      <c r="Y141" s="176">
        <f t="shared" si="9"/>
        <v>30</v>
      </c>
      <c r="Z141" s="135"/>
      <c r="AA141" s="135"/>
      <c r="AB141" s="135">
        <v>54</v>
      </c>
      <c r="AC141" s="187"/>
      <c r="AD141" s="123"/>
    </row>
    <row r="142" spans="1:30" s="107" customFormat="1">
      <c r="A142" s="186"/>
      <c r="B142" s="171" t="s">
        <v>159</v>
      </c>
      <c r="C142" s="172">
        <v>1</v>
      </c>
      <c r="D142" s="184"/>
      <c r="E142" s="173" t="s">
        <v>211</v>
      </c>
      <c r="F142" s="173"/>
      <c r="G142" s="173"/>
      <c r="H142" s="173"/>
      <c r="I142" s="173"/>
      <c r="J142" s="173"/>
      <c r="K142" s="173"/>
      <c r="L142" s="172"/>
      <c r="M142" s="174"/>
      <c r="N142" s="172"/>
      <c r="O142" s="172">
        <v>1</v>
      </c>
      <c r="P142" s="172">
        <v>15</v>
      </c>
      <c r="Q142" s="172">
        <f t="shared" si="11"/>
        <v>15</v>
      </c>
      <c r="R142" s="172">
        <v>30</v>
      </c>
      <c r="S142" s="172"/>
      <c r="T142" s="175"/>
      <c r="U142" s="176"/>
      <c r="V142" s="173"/>
      <c r="W142" s="177">
        <f t="shared" si="10"/>
        <v>30</v>
      </c>
      <c r="X142" s="178"/>
      <c r="Y142" s="176">
        <f t="shared" si="9"/>
        <v>30</v>
      </c>
      <c r="Z142" s="135"/>
      <c r="AA142" s="135"/>
      <c r="AB142" s="135">
        <v>54</v>
      </c>
      <c r="AC142" s="187"/>
      <c r="AD142" s="123"/>
    </row>
    <row r="143" spans="1:30" s="107" customFormat="1">
      <c r="A143" s="186"/>
      <c r="B143" s="171" t="s">
        <v>160</v>
      </c>
      <c r="C143" s="172">
        <v>1</v>
      </c>
      <c r="D143" s="184"/>
      <c r="E143" s="173" t="s">
        <v>211</v>
      </c>
      <c r="F143" s="173"/>
      <c r="G143" s="173"/>
      <c r="H143" s="173"/>
      <c r="I143" s="173"/>
      <c r="J143" s="173"/>
      <c r="K143" s="173"/>
      <c r="L143" s="172"/>
      <c r="M143" s="174"/>
      <c r="N143" s="172"/>
      <c r="O143" s="172">
        <v>1</v>
      </c>
      <c r="P143" s="172">
        <v>15</v>
      </c>
      <c r="Q143" s="172">
        <f t="shared" si="11"/>
        <v>15</v>
      </c>
      <c r="R143" s="172">
        <v>30</v>
      </c>
      <c r="S143" s="172"/>
      <c r="T143" s="175"/>
      <c r="U143" s="176"/>
      <c r="V143" s="173"/>
      <c r="W143" s="177">
        <f t="shared" si="10"/>
        <v>30</v>
      </c>
      <c r="X143" s="178"/>
      <c r="Y143" s="176">
        <f t="shared" si="9"/>
        <v>30</v>
      </c>
      <c r="Z143" s="135"/>
      <c r="AA143" s="135"/>
      <c r="AB143" s="135">
        <v>54</v>
      </c>
      <c r="AC143" s="187"/>
      <c r="AD143" s="123"/>
    </row>
    <row r="144" spans="1:30" s="99" customFormat="1">
      <c r="A144" s="188"/>
      <c r="B144" s="97" t="s">
        <v>200</v>
      </c>
      <c r="C144" s="98">
        <v>1</v>
      </c>
      <c r="D144" s="183"/>
      <c r="E144" s="99" t="s">
        <v>212</v>
      </c>
      <c r="L144" s="98"/>
      <c r="M144" s="100"/>
      <c r="N144" s="98"/>
      <c r="O144" s="98">
        <v>1</v>
      </c>
      <c r="P144" s="98">
        <v>15</v>
      </c>
      <c r="Q144" s="98">
        <f t="shared" si="11"/>
        <v>15</v>
      </c>
      <c r="R144" s="98">
        <v>30</v>
      </c>
      <c r="S144" s="98"/>
      <c r="T144" s="101"/>
      <c r="U144" s="102"/>
      <c r="W144" s="103">
        <f t="shared" si="10"/>
        <v>30</v>
      </c>
      <c r="X144" s="104"/>
      <c r="Y144" s="102">
        <f t="shared" si="9"/>
        <v>30</v>
      </c>
      <c r="Z144" s="103"/>
      <c r="AA144" s="103"/>
      <c r="AB144" s="103">
        <v>54</v>
      </c>
      <c r="AC144" s="130"/>
      <c r="AD144" s="185"/>
    </row>
    <row r="145" spans="1:30" s="99" customFormat="1">
      <c r="A145" s="188"/>
      <c r="B145" s="97" t="s">
        <v>201</v>
      </c>
      <c r="C145" s="98">
        <v>1</v>
      </c>
      <c r="D145" s="183"/>
      <c r="E145" s="99" t="s">
        <v>212</v>
      </c>
      <c r="L145" s="98"/>
      <c r="M145" s="100"/>
      <c r="N145" s="98"/>
      <c r="O145" s="98">
        <v>1</v>
      </c>
      <c r="P145" s="98">
        <v>15</v>
      </c>
      <c r="Q145" s="98">
        <f t="shared" si="11"/>
        <v>15</v>
      </c>
      <c r="R145" s="98">
        <v>30</v>
      </c>
      <c r="S145" s="98"/>
      <c r="T145" s="101"/>
      <c r="U145" s="102"/>
      <c r="W145" s="103">
        <f t="shared" si="10"/>
        <v>30</v>
      </c>
      <c r="X145" s="104"/>
      <c r="Y145" s="102">
        <f t="shared" si="9"/>
        <v>30</v>
      </c>
      <c r="Z145" s="103"/>
      <c r="AA145" s="103"/>
      <c r="AB145" s="103">
        <v>54</v>
      </c>
      <c r="AC145" s="130"/>
      <c r="AD145" s="185"/>
    </row>
    <row r="146" spans="1:30" s="99" customFormat="1">
      <c r="A146" s="188"/>
      <c r="B146" s="97" t="s">
        <v>202</v>
      </c>
      <c r="C146" s="98">
        <v>1</v>
      </c>
      <c r="D146" s="183"/>
      <c r="E146" s="99" t="s">
        <v>212</v>
      </c>
      <c r="L146" s="98"/>
      <c r="M146" s="100"/>
      <c r="N146" s="98"/>
      <c r="O146" s="98">
        <v>1</v>
      </c>
      <c r="P146" s="98">
        <v>15</v>
      </c>
      <c r="Q146" s="98">
        <f t="shared" si="11"/>
        <v>15</v>
      </c>
      <c r="R146" s="98">
        <v>30</v>
      </c>
      <c r="S146" s="98"/>
      <c r="T146" s="101"/>
      <c r="U146" s="102"/>
      <c r="W146" s="103">
        <f t="shared" si="10"/>
        <v>30</v>
      </c>
      <c r="X146" s="104"/>
      <c r="Y146" s="102">
        <f t="shared" si="9"/>
        <v>30</v>
      </c>
      <c r="Z146" s="103"/>
      <c r="AA146" s="103"/>
      <c r="AB146" s="103">
        <v>54</v>
      </c>
      <c r="AC146" s="130"/>
      <c r="AD146" s="185"/>
    </row>
    <row r="147" spans="1:30" s="99" customFormat="1">
      <c r="A147" s="188"/>
      <c r="B147" s="97" t="s">
        <v>203</v>
      </c>
      <c r="C147" s="98">
        <v>1</v>
      </c>
      <c r="D147" s="183"/>
      <c r="E147" s="99" t="s">
        <v>212</v>
      </c>
      <c r="L147" s="98"/>
      <c r="M147" s="100"/>
      <c r="N147" s="98"/>
      <c r="O147" s="98">
        <v>1</v>
      </c>
      <c r="P147" s="98">
        <v>15</v>
      </c>
      <c r="Q147" s="98">
        <f t="shared" si="11"/>
        <v>15</v>
      </c>
      <c r="R147" s="98">
        <v>30</v>
      </c>
      <c r="S147" s="98"/>
      <c r="T147" s="101"/>
      <c r="U147" s="102"/>
      <c r="W147" s="103">
        <f t="shared" si="10"/>
        <v>30</v>
      </c>
      <c r="X147" s="104"/>
      <c r="Y147" s="102">
        <f t="shared" si="9"/>
        <v>30</v>
      </c>
      <c r="Z147" s="103"/>
      <c r="AA147" s="103"/>
      <c r="AB147" s="103">
        <v>54</v>
      </c>
      <c r="AC147" s="130"/>
      <c r="AD147" s="185"/>
    </row>
    <row r="148" spans="1:30" s="99" customFormat="1">
      <c r="A148" s="188"/>
      <c r="B148" s="97" t="s">
        <v>204</v>
      </c>
      <c r="C148" s="98">
        <v>1</v>
      </c>
      <c r="D148" s="183"/>
      <c r="E148" s="99" t="s">
        <v>212</v>
      </c>
      <c r="L148" s="98"/>
      <c r="M148" s="100"/>
      <c r="N148" s="98"/>
      <c r="O148" s="98">
        <v>1</v>
      </c>
      <c r="P148" s="98">
        <v>15</v>
      </c>
      <c r="Q148" s="98">
        <f t="shared" si="11"/>
        <v>15</v>
      </c>
      <c r="R148" s="98">
        <v>30</v>
      </c>
      <c r="S148" s="98"/>
      <c r="T148" s="101"/>
      <c r="U148" s="102"/>
      <c r="W148" s="103">
        <f t="shared" si="10"/>
        <v>30</v>
      </c>
      <c r="X148" s="104"/>
      <c r="Y148" s="102">
        <f t="shared" si="9"/>
        <v>30</v>
      </c>
      <c r="Z148" s="103"/>
      <c r="AA148" s="103"/>
      <c r="AB148" s="103">
        <v>54</v>
      </c>
      <c r="AC148" s="130"/>
      <c r="AD148" s="185"/>
    </row>
    <row r="149" spans="1:30" s="99" customFormat="1">
      <c r="A149" s="188"/>
      <c r="B149" s="97" t="s">
        <v>206</v>
      </c>
      <c r="C149" s="98">
        <v>1</v>
      </c>
      <c r="D149" s="183"/>
      <c r="E149" s="99" t="s">
        <v>212</v>
      </c>
      <c r="L149" s="98"/>
      <c r="M149" s="100"/>
      <c r="N149" s="98"/>
      <c r="O149" s="98">
        <v>1</v>
      </c>
      <c r="P149" s="98">
        <v>15</v>
      </c>
      <c r="Q149" s="98">
        <f t="shared" si="11"/>
        <v>15</v>
      </c>
      <c r="R149" s="98">
        <v>30</v>
      </c>
      <c r="S149" s="98"/>
      <c r="T149" s="101"/>
      <c r="U149" s="102"/>
      <c r="W149" s="103">
        <f t="shared" si="10"/>
        <v>30</v>
      </c>
      <c r="X149" s="104"/>
      <c r="Y149" s="102">
        <f t="shared" si="9"/>
        <v>30</v>
      </c>
      <c r="Z149" s="103"/>
      <c r="AA149" s="103"/>
      <c r="AB149" s="103">
        <v>54</v>
      </c>
      <c r="AC149" s="130"/>
      <c r="AD149" s="185"/>
    </row>
    <row r="150" spans="1:30" s="107" customFormat="1" hidden="1">
      <c r="A150" s="186"/>
      <c r="B150" s="171" t="s">
        <v>200</v>
      </c>
      <c r="C150" s="172">
        <v>1</v>
      </c>
      <c r="D150" s="184"/>
      <c r="E150" s="173" t="s">
        <v>214</v>
      </c>
      <c r="F150" s="173"/>
      <c r="G150" s="173"/>
      <c r="H150" s="173"/>
      <c r="I150" s="173"/>
      <c r="J150" s="173"/>
      <c r="K150" s="173"/>
      <c r="L150" s="172"/>
      <c r="M150" s="174"/>
      <c r="N150" s="172"/>
      <c r="O150" s="172">
        <v>1</v>
      </c>
      <c r="P150" s="172">
        <v>15</v>
      </c>
      <c r="Q150" s="172">
        <f t="shared" si="11"/>
        <v>15</v>
      </c>
      <c r="R150" s="172">
        <v>30</v>
      </c>
      <c r="S150" s="172"/>
      <c r="T150" s="175"/>
      <c r="U150" s="176"/>
      <c r="V150" s="173"/>
      <c r="W150" s="177">
        <f t="shared" si="10"/>
        <v>30</v>
      </c>
      <c r="X150" s="178"/>
      <c r="Y150" s="176">
        <f t="shared" si="9"/>
        <v>30</v>
      </c>
      <c r="Z150" s="135"/>
      <c r="AA150" s="135"/>
      <c r="AB150" s="135">
        <v>54</v>
      </c>
      <c r="AC150" s="187"/>
      <c r="AD150" s="123"/>
    </row>
    <row r="151" spans="1:30" s="107" customFormat="1" hidden="1">
      <c r="A151" s="186"/>
      <c r="B151" s="171" t="s">
        <v>201</v>
      </c>
      <c r="C151" s="172">
        <v>1</v>
      </c>
      <c r="D151" s="184"/>
      <c r="E151" s="173" t="s">
        <v>214</v>
      </c>
      <c r="F151" s="173"/>
      <c r="G151" s="173"/>
      <c r="H151" s="173"/>
      <c r="I151" s="173"/>
      <c r="J151" s="173"/>
      <c r="K151" s="173"/>
      <c r="L151" s="172"/>
      <c r="M151" s="174"/>
      <c r="N151" s="172"/>
      <c r="O151" s="172">
        <v>1</v>
      </c>
      <c r="P151" s="172">
        <v>15</v>
      </c>
      <c r="Q151" s="172">
        <f t="shared" si="11"/>
        <v>15</v>
      </c>
      <c r="R151" s="172">
        <v>30</v>
      </c>
      <c r="S151" s="172"/>
      <c r="T151" s="175"/>
      <c r="U151" s="176"/>
      <c r="V151" s="173"/>
      <c r="W151" s="177">
        <f t="shared" si="10"/>
        <v>30</v>
      </c>
      <c r="X151" s="178"/>
      <c r="Y151" s="176">
        <f t="shared" si="9"/>
        <v>30</v>
      </c>
      <c r="Z151" s="135"/>
      <c r="AA151" s="135"/>
      <c r="AB151" s="135">
        <v>54</v>
      </c>
      <c r="AC151" s="187"/>
      <c r="AD151" s="123"/>
    </row>
    <row r="152" spans="1:30" s="107" customFormat="1" hidden="1">
      <c r="A152" s="186"/>
      <c r="B152" s="171" t="s">
        <v>202</v>
      </c>
      <c r="C152" s="172">
        <v>1</v>
      </c>
      <c r="D152" s="184"/>
      <c r="E152" s="173" t="s">
        <v>214</v>
      </c>
      <c r="F152" s="173"/>
      <c r="G152" s="173"/>
      <c r="H152" s="173"/>
      <c r="I152" s="173"/>
      <c r="J152" s="173"/>
      <c r="K152" s="173"/>
      <c r="L152" s="172"/>
      <c r="M152" s="174"/>
      <c r="N152" s="172"/>
      <c r="O152" s="172">
        <v>1</v>
      </c>
      <c r="P152" s="172">
        <v>15</v>
      </c>
      <c r="Q152" s="172">
        <f t="shared" si="11"/>
        <v>15</v>
      </c>
      <c r="R152" s="172">
        <v>30</v>
      </c>
      <c r="S152" s="172"/>
      <c r="T152" s="175"/>
      <c r="U152" s="176"/>
      <c r="V152" s="173"/>
      <c r="W152" s="177">
        <f t="shared" si="10"/>
        <v>30</v>
      </c>
      <c r="X152" s="178"/>
      <c r="Y152" s="176">
        <f t="shared" si="9"/>
        <v>30</v>
      </c>
      <c r="Z152" s="135"/>
      <c r="AA152" s="135"/>
      <c r="AB152" s="135">
        <v>54</v>
      </c>
      <c r="AC152" s="187"/>
      <c r="AD152" s="123"/>
    </row>
    <row r="153" spans="1:30" s="107" customFormat="1" hidden="1">
      <c r="A153" s="186"/>
      <c r="B153" s="171" t="s">
        <v>203</v>
      </c>
      <c r="C153" s="172">
        <v>1</v>
      </c>
      <c r="D153" s="184"/>
      <c r="E153" s="173" t="s">
        <v>214</v>
      </c>
      <c r="F153" s="173"/>
      <c r="G153" s="173"/>
      <c r="H153" s="173"/>
      <c r="I153" s="173"/>
      <c r="J153" s="173"/>
      <c r="K153" s="173"/>
      <c r="L153" s="172"/>
      <c r="M153" s="174"/>
      <c r="N153" s="172"/>
      <c r="O153" s="172">
        <v>1</v>
      </c>
      <c r="P153" s="172">
        <v>15</v>
      </c>
      <c r="Q153" s="172">
        <f t="shared" si="11"/>
        <v>15</v>
      </c>
      <c r="R153" s="172">
        <v>30</v>
      </c>
      <c r="S153" s="172"/>
      <c r="T153" s="175"/>
      <c r="U153" s="176"/>
      <c r="V153" s="173"/>
      <c r="W153" s="177">
        <f t="shared" si="10"/>
        <v>30</v>
      </c>
      <c r="X153" s="178"/>
      <c r="Y153" s="176">
        <f t="shared" si="9"/>
        <v>30</v>
      </c>
      <c r="Z153" s="135"/>
      <c r="AA153" s="135"/>
      <c r="AB153" s="135">
        <v>54</v>
      </c>
      <c r="AC153" s="187"/>
      <c r="AD153" s="123"/>
    </row>
    <row r="154" spans="1:30" s="107" customFormat="1" hidden="1">
      <c r="A154" s="186"/>
      <c r="B154" s="171" t="s">
        <v>204</v>
      </c>
      <c r="C154" s="172">
        <v>1</v>
      </c>
      <c r="D154" s="184"/>
      <c r="E154" s="173" t="s">
        <v>214</v>
      </c>
      <c r="F154" s="173"/>
      <c r="G154" s="173"/>
      <c r="H154" s="173"/>
      <c r="I154" s="173"/>
      <c r="J154" s="173"/>
      <c r="K154" s="173"/>
      <c r="L154" s="172"/>
      <c r="M154" s="174"/>
      <c r="N154" s="172"/>
      <c r="O154" s="172">
        <v>1</v>
      </c>
      <c r="P154" s="172">
        <v>15</v>
      </c>
      <c r="Q154" s="172">
        <f t="shared" si="11"/>
        <v>15</v>
      </c>
      <c r="R154" s="172">
        <v>30</v>
      </c>
      <c r="S154" s="172"/>
      <c r="T154" s="175"/>
      <c r="U154" s="176"/>
      <c r="V154" s="173"/>
      <c r="W154" s="177">
        <f t="shared" si="10"/>
        <v>30</v>
      </c>
      <c r="X154" s="178"/>
      <c r="Y154" s="176">
        <f t="shared" si="9"/>
        <v>30</v>
      </c>
      <c r="Z154" s="135"/>
      <c r="AA154" s="135"/>
      <c r="AB154" s="135">
        <v>54</v>
      </c>
      <c r="AC154" s="187"/>
      <c r="AD154" s="123"/>
    </row>
    <row r="155" spans="1:30" s="107" customFormat="1" hidden="1">
      <c r="A155" s="186"/>
      <c r="B155" s="171" t="s">
        <v>206</v>
      </c>
      <c r="C155" s="172">
        <v>1</v>
      </c>
      <c r="D155" s="184"/>
      <c r="E155" s="173" t="s">
        <v>214</v>
      </c>
      <c r="F155" s="173"/>
      <c r="G155" s="173"/>
      <c r="H155" s="173"/>
      <c r="I155" s="173"/>
      <c r="J155" s="173"/>
      <c r="K155" s="173"/>
      <c r="L155" s="172"/>
      <c r="M155" s="174"/>
      <c r="N155" s="172"/>
      <c r="O155" s="172">
        <v>1</v>
      </c>
      <c r="P155" s="172">
        <v>15</v>
      </c>
      <c r="Q155" s="172">
        <f t="shared" si="11"/>
        <v>15</v>
      </c>
      <c r="R155" s="172">
        <v>30</v>
      </c>
      <c r="S155" s="172"/>
      <c r="T155" s="175"/>
      <c r="U155" s="176"/>
      <c r="V155" s="173"/>
      <c r="W155" s="177">
        <f t="shared" si="10"/>
        <v>30</v>
      </c>
      <c r="X155" s="178"/>
      <c r="Y155" s="176">
        <f t="shared" si="9"/>
        <v>30</v>
      </c>
      <c r="Z155" s="135"/>
      <c r="AA155" s="135"/>
      <c r="AB155" s="135">
        <v>54</v>
      </c>
      <c r="AC155" s="187"/>
      <c r="AD155" s="123"/>
    </row>
    <row r="156" spans="1:30" s="107" customFormat="1" hidden="1">
      <c r="A156" s="186"/>
      <c r="B156" s="171" t="s">
        <v>207</v>
      </c>
      <c r="C156" s="172">
        <v>1</v>
      </c>
      <c r="D156" s="184"/>
      <c r="E156" s="173" t="s">
        <v>214</v>
      </c>
      <c r="F156" s="173"/>
      <c r="G156" s="173"/>
      <c r="H156" s="173"/>
      <c r="I156" s="173"/>
      <c r="J156" s="173"/>
      <c r="K156" s="173"/>
      <c r="L156" s="172"/>
      <c r="M156" s="174"/>
      <c r="N156" s="172"/>
      <c r="O156" s="172">
        <v>1</v>
      </c>
      <c r="P156" s="172">
        <v>15</v>
      </c>
      <c r="Q156" s="172">
        <f t="shared" si="11"/>
        <v>15</v>
      </c>
      <c r="R156" s="172">
        <v>30</v>
      </c>
      <c r="S156" s="172"/>
      <c r="T156" s="175"/>
      <c r="U156" s="176"/>
      <c r="V156" s="173"/>
      <c r="W156" s="177">
        <f t="shared" si="10"/>
        <v>30</v>
      </c>
      <c r="X156" s="178"/>
      <c r="Y156" s="176">
        <f t="shared" si="9"/>
        <v>30</v>
      </c>
      <c r="Z156" s="135"/>
      <c r="AA156" s="135"/>
      <c r="AB156" s="135">
        <v>54</v>
      </c>
      <c r="AC156" s="187"/>
      <c r="AD156" s="123"/>
    </row>
    <row r="157" spans="1:30" s="107" customFormat="1" hidden="1">
      <c r="A157" s="186"/>
      <c r="B157" s="171" t="s">
        <v>213</v>
      </c>
      <c r="C157" s="172">
        <v>1</v>
      </c>
      <c r="D157" s="184"/>
      <c r="E157" s="173" t="s">
        <v>214</v>
      </c>
      <c r="F157" s="173"/>
      <c r="G157" s="173"/>
      <c r="H157" s="173"/>
      <c r="I157" s="173"/>
      <c r="J157" s="173"/>
      <c r="K157" s="173"/>
      <c r="L157" s="172"/>
      <c r="M157" s="174"/>
      <c r="N157" s="172"/>
      <c r="O157" s="172">
        <v>1</v>
      </c>
      <c r="P157" s="172">
        <v>15</v>
      </c>
      <c r="Q157" s="172">
        <f t="shared" si="11"/>
        <v>15</v>
      </c>
      <c r="R157" s="172">
        <v>30</v>
      </c>
      <c r="S157" s="172"/>
      <c r="T157" s="175"/>
      <c r="U157" s="176"/>
      <c r="V157" s="173"/>
      <c r="W157" s="177">
        <f t="shared" si="10"/>
        <v>30</v>
      </c>
      <c r="X157" s="178"/>
      <c r="Y157" s="176">
        <f t="shared" si="9"/>
        <v>30</v>
      </c>
      <c r="Z157" s="135"/>
      <c r="AA157" s="135"/>
      <c r="AB157" s="135">
        <v>54</v>
      </c>
      <c r="AC157" s="187"/>
      <c r="AD157" s="123"/>
    </row>
    <row r="158" spans="1:30" s="99" customFormat="1" hidden="1">
      <c r="A158" s="188"/>
      <c r="B158" s="97" t="s">
        <v>199</v>
      </c>
      <c r="C158" s="98">
        <v>1</v>
      </c>
      <c r="D158" s="183"/>
      <c r="E158" s="99" t="s">
        <v>186</v>
      </c>
      <c r="L158" s="98"/>
      <c r="M158" s="100"/>
      <c r="N158" s="98"/>
      <c r="O158" s="98">
        <v>1</v>
      </c>
      <c r="P158" s="98">
        <v>15</v>
      </c>
      <c r="Q158" s="98">
        <f t="shared" si="11"/>
        <v>15</v>
      </c>
      <c r="R158" s="98"/>
      <c r="S158" s="98">
        <v>60</v>
      </c>
      <c r="T158" s="101"/>
      <c r="U158" s="102"/>
      <c r="W158" s="103"/>
      <c r="X158" s="104">
        <f t="shared" ref="X158:X211" si="12">IF(Q158=0,0,S158/1.5)</f>
        <v>40</v>
      </c>
      <c r="Y158" s="102">
        <f t="shared" si="9"/>
        <v>40</v>
      </c>
      <c r="Z158" s="103"/>
      <c r="AA158" s="103"/>
      <c r="AB158" s="103">
        <v>54</v>
      </c>
      <c r="AC158" s="130"/>
      <c r="AD158" s="185"/>
    </row>
    <row r="159" spans="1:30" s="99" customFormat="1" hidden="1">
      <c r="A159" s="188"/>
      <c r="B159" s="97" t="s">
        <v>215</v>
      </c>
      <c r="C159" s="98">
        <v>1</v>
      </c>
      <c r="D159" s="183"/>
      <c r="E159" s="99" t="s">
        <v>186</v>
      </c>
      <c r="L159" s="98"/>
      <c r="M159" s="100"/>
      <c r="N159" s="98"/>
      <c r="O159" s="98">
        <v>1</v>
      </c>
      <c r="P159" s="98">
        <v>15</v>
      </c>
      <c r="Q159" s="98">
        <f t="shared" si="11"/>
        <v>15</v>
      </c>
      <c r="R159" s="98"/>
      <c r="S159" s="98">
        <v>60</v>
      </c>
      <c r="T159" s="101"/>
      <c r="U159" s="102"/>
      <c r="W159" s="103"/>
      <c r="X159" s="104">
        <f t="shared" si="12"/>
        <v>40</v>
      </c>
      <c r="Y159" s="102">
        <f t="shared" si="9"/>
        <v>40</v>
      </c>
      <c r="Z159" s="103"/>
      <c r="AA159" s="103"/>
      <c r="AB159" s="103">
        <v>54</v>
      </c>
      <c r="AC159" s="130"/>
      <c r="AD159" s="185"/>
    </row>
    <row r="160" spans="1:30" s="99" customFormat="1" hidden="1">
      <c r="A160" s="188"/>
      <c r="B160" s="97" t="s">
        <v>216</v>
      </c>
      <c r="C160" s="98">
        <v>1</v>
      </c>
      <c r="D160" s="183"/>
      <c r="E160" s="99" t="s">
        <v>186</v>
      </c>
      <c r="L160" s="98"/>
      <c r="M160" s="100"/>
      <c r="N160" s="98"/>
      <c r="O160" s="98">
        <v>1</v>
      </c>
      <c r="P160" s="98">
        <v>15</v>
      </c>
      <c r="Q160" s="98">
        <f t="shared" si="11"/>
        <v>15</v>
      </c>
      <c r="R160" s="98"/>
      <c r="S160" s="98">
        <v>60</v>
      </c>
      <c r="T160" s="101"/>
      <c r="U160" s="102"/>
      <c r="W160" s="103"/>
      <c r="X160" s="104">
        <f t="shared" si="12"/>
        <v>40</v>
      </c>
      <c r="Y160" s="102">
        <f t="shared" si="9"/>
        <v>40</v>
      </c>
      <c r="Z160" s="103"/>
      <c r="AA160" s="103"/>
      <c r="AB160" s="103">
        <v>54</v>
      </c>
      <c r="AC160" s="130"/>
      <c r="AD160" s="185"/>
    </row>
    <row r="161" spans="1:30" s="99" customFormat="1" hidden="1">
      <c r="A161" s="188"/>
      <c r="B161" s="97" t="s">
        <v>217</v>
      </c>
      <c r="C161" s="98">
        <v>1</v>
      </c>
      <c r="D161" s="183"/>
      <c r="E161" s="99" t="s">
        <v>186</v>
      </c>
      <c r="L161" s="98"/>
      <c r="M161" s="100"/>
      <c r="N161" s="98"/>
      <c r="O161" s="98">
        <v>1</v>
      </c>
      <c r="P161" s="98">
        <v>15</v>
      </c>
      <c r="Q161" s="98">
        <f t="shared" si="11"/>
        <v>15</v>
      </c>
      <c r="R161" s="98"/>
      <c r="S161" s="98">
        <v>60</v>
      </c>
      <c r="T161" s="101"/>
      <c r="U161" s="102"/>
      <c r="W161" s="103"/>
      <c r="X161" s="104">
        <f t="shared" si="12"/>
        <v>40</v>
      </c>
      <c r="Y161" s="102">
        <f t="shared" si="9"/>
        <v>40</v>
      </c>
      <c r="Z161" s="103"/>
      <c r="AA161" s="103"/>
      <c r="AB161" s="103">
        <v>54</v>
      </c>
      <c r="AC161" s="130"/>
      <c r="AD161" s="185"/>
    </row>
    <row r="162" spans="1:30" s="99" customFormat="1" hidden="1">
      <c r="A162" s="188"/>
      <c r="B162" s="97" t="s">
        <v>218</v>
      </c>
      <c r="C162" s="98">
        <v>1</v>
      </c>
      <c r="D162" s="183"/>
      <c r="E162" s="99" t="s">
        <v>186</v>
      </c>
      <c r="L162" s="98"/>
      <c r="M162" s="100"/>
      <c r="N162" s="98"/>
      <c r="O162" s="98">
        <v>1</v>
      </c>
      <c r="P162" s="98">
        <v>15</v>
      </c>
      <c r="Q162" s="98">
        <f t="shared" si="11"/>
        <v>15</v>
      </c>
      <c r="R162" s="98"/>
      <c r="S162" s="98">
        <v>60</v>
      </c>
      <c r="T162" s="101"/>
      <c r="U162" s="102"/>
      <c r="W162" s="103"/>
      <c r="X162" s="104">
        <f t="shared" si="12"/>
        <v>40</v>
      </c>
      <c r="Y162" s="102">
        <f t="shared" si="9"/>
        <v>40</v>
      </c>
      <c r="Z162" s="103"/>
      <c r="AA162" s="103"/>
      <c r="AB162" s="103">
        <v>54</v>
      </c>
      <c r="AC162" s="130"/>
      <c r="AD162" s="185"/>
    </row>
    <row r="163" spans="1:30" s="99" customFormat="1" hidden="1">
      <c r="A163" s="188"/>
      <c r="B163" s="97" t="s">
        <v>219</v>
      </c>
      <c r="C163" s="98">
        <v>1</v>
      </c>
      <c r="D163" s="183"/>
      <c r="E163" s="99" t="s">
        <v>186</v>
      </c>
      <c r="L163" s="98"/>
      <c r="M163" s="100"/>
      <c r="N163" s="98"/>
      <c r="O163" s="98">
        <v>1</v>
      </c>
      <c r="P163" s="98">
        <v>15</v>
      </c>
      <c r="Q163" s="98">
        <f t="shared" si="11"/>
        <v>15</v>
      </c>
      <c r="R163" s="98"/>
      <c r="S163" s="98">
        <v>60</v>
      </c>
      <c r="T163" s="101"/>
      <c r="U163" s="102"/>
      <c r="W163" s="103"/>
      <c r="X163" s="104">
        <f t="shared" si="12"/>
        <v>40</v>
      </c>
      <c r="Y163" s="102">
        <f t="shared" si="9"/>
        <v>40</v>
      </c>
      <c r="Z163" s="103"/>
      <c r="AA163" s="103"/>
      <c r="AB163" s="103">
        <v>54</v>
      </c>
      <c r="AC163" s="130"/>
      <c r="AD163" s="185"/>
    </row>
    <row r="164" spans="1:30" s="99" customFormat="1" hidden="1">
      <c r="A164" s="188"/>
      <c r="B164" s="97" t="s">
        <v>220</v>
      </c>
      <c r="C164" s="98">
        <v>1</v>
      </c>
      <c r="D164" s="183"/>
      <c r="E164" s="99" t="s">
        <v>186</v>
      </c>
      <c r="L164" s="98"/>
      <c r="M164" s="100"/>
      <c r="N164" s="98"/>
      <c r="O164" s="98">
        <v>1</v>
      </c>
      <c r="P164" s="98">
        <v>15</v>
      </c>
      <c r="Q164" s="98">
        <f t="shared" si="11"/>
        <v>15</v>
      </c>
      <c r="R164" s="98"/>
      <c r="S164" s="98">
        <v>60</v>
      </c>
      <c r="T164" s="101"/>
      <c r="U164" s="102"/>
      <c r="W164" s="103"/>
      <c r="X164" s="104">
        <f t="shared" si="12"/>
        <v>40</v>
      </c>
      <c r="Y164" s="102">
        <f t="shared" ref="Y164:Y211" si="13">V164+W164+X164</f>
        <v>40</v>
      </c>
      <c r="Z164" s="103"/>
      <c r="AA164" s="103"/>
      <c r="AB164" s="103">
        <v>54</v>
      </c>
      <c r="AC164" s="130"/>
      <c r="AD164" s="185"/>
    </row>
    <row r="165" spans="1:30" s="99" customFormat="1" hidden="1">
      <c r="A165" s="188"/>
      <c r="B165" s="97" t="s">
        <v>221</v>
      </c>
      <c r="C165" s="98">
        <v>1</v>
      </c>
      <c r="D165" s="183"/>
      <c r="E165" s="99" t="s">
        <v>186</v>
      </c>
      <c r="L165" s="98"/>
      <c r="M165" s="100"/>
      <c r="N165" s="98"/>
      <c r="O165" s="98">
        <v>1</v>
      </c>
      <c r="P165" s="98">
        <v>15</v>
      </c>
      <c r="Q165" s="98">
        <f t="shared" si="11"/>
        <v>15</v>
      </c>
      <c r="R165" s="98"/>
      <c r="S165" s="98">
        <v>60</v>
      </c>
      <c r="T165" s="101"/>
      <c r="U165" s="102"/>
      <c r="W165" s="103"/>
      <c r="X165" s="104">
        <f t="shared" si="12"/>
        <v>40</v>
      </c>
      <c r="Y165" s="102">
        <f t="shared" si="13"/>
        <v>40</v>
      </c>
      <c r="Z165" s="103"/>
      <c r="AA165" s="103"/>
      <c r="AB165" s="103">
        <v>54</v>
      </c>
      <c r="AC165" s="130"/>
      <c r="AD165" s="185"/>
    </row>
    <row r="166" spans="1:30" s="99" customFormat="1" hidden="1">
      <c r="A166" s="188"/>
      <c r="B166" s="97" t="s">
        <v>222</v>
      </c>
      <c r="C166" s="98">
        <v>1</v>
      </c>
      <c r="D166" s="183"/>
      <c r="E166" s="99" t="s">
        <v>186</v>
      </c>
      <c r="L166" s="98"/>
      <c r="M166" s="100"/>
      <c r="N166" s="98"/>
      <c r="O166" s="98">
        <v>1</v>
      </c>
      <c r="P166" s="98">
        <v>15</v>
      </c>
      <c r="Q166" s="98">
        <f t="shared" si="11"/>
        <v>15</v>
      </c>
      <c r="R166" s="98"/>
      <c r="S166" s="98">
        <v>60</v>
      </c>
      <c r="T166" s="101"/>
      <c r="U166" s="102"/>
      <c r="W166" s="103"/>
      <c r="X166" s="104">
        <f t="shared" si="12"/>
        <v>40</v>
      </c>
      <c r="Y166" s="102">
        <f t="shared" si="13"/>
        <v>40</v>
      </c>
      <c r="Z166" s="103"/>
      <c r="AA166" s="103"/>
      <c r="AB166" s="103">
        <v>54</v>
      </c>
      <c r="AC166" s="130"/>
      <c r="AD166" s="185"/>
    </row>
    <row r="167" spans="1:30" s="99" customFormat="1" hidden="1">
      <c r="A167" s="188"/>
      <c r="B167" s="97" t="s">
        <v>223</v>
      </c>
      <c r="C167" s="98">
        <v>1</v>
      </c>
      <c r="D167" s="183"/>
      <c r="E167" s="99" t="s">
        <v>186</v>
      </c>
      <c r="L167" s="98"/>
      <c r="M167" s="100"/>
      <c r="N167" s="98"/>
      <c r="O167" s="98">
        <v>1</v>
      </c>
      <c r="P167" s="98">
        <v>15</v>
      </c>
      <c r="Q167" s="98">
        <f t="shared" si="11"/>
        <v>15</v>
      </c>
      <c r="R167" s="98"/>
      <c r="S167" s="98">
        <v>60</v>
      </c>
      <c r="T167" s="101"/>
      <c r="U167" s="102"/>
      <c r="W167" s="103"/>
      <c r="X167" s="104">
        <f t="shared" si="12"/>
        <v>40</v>
      </c>
      <c r="Y167" s="102">
        <f t="shared" si="13"/>
        <v>40</v>
      </c>
      <c r="Z167" s="103"/>
      <c r="AA167" s="103"/>
      <c r="AB167" s="103">
        <v>54</v>
      </c>
      <c r="AC167" s="130"/>
      <c r="AD167" s="185"/>
    </row>
    <row r="168" spans="1:30" s="99" customFormat="1" hidden="1">
      <c r="A168" s="188"/>
      <c r="B168" s="97" t="s">
        <v>224</v>
      </c>
      <c r="C168" s="98">
        <v>1</v>
      </c>
      <c r="D168" s="183"/>
      <c r="E168" s="99" t="s">
        <v>186</v>
      </c>
      <c r="L168" s="98"/>
      <c r="M168" s="100"/>
      <c r="N168" s="98"/>
      <c r="O168" s="98">
        <v>1</v>
      </c>
      <c r="P168" s="98">
        <v>15</v>
      </c>
      <c r="Q168" s="98">
        <f t="shared" si="11"/>
        <v>15</v>
      </c>
      <c r="R168" s="98"/>
      <c r="S168" s="98">
        <v>60</v>
      </c>
      <c r="T168" s="101"/>
      <c r="U168" s="102"/>
      <c r="W168" s="103"/>
      <c r="X168" s="104">
        <f t="shared" si="12"/>
        <v>40</v>
      </c>
      <c r="Y168" s="102">
        <f t="shared" si="13"/>
        <v>40</v>
      </c>
      <c r="Z168" s="103"/>
      <c r="AA168" s="103"/>
      <c r="AB168" s="103">
        <v>54</v>
      </c>
      <c r="AC168" s="130"/>
      <c r="AD168" s="185"/>
    </row>
    <row r="169" spans="1:30" s="107" customFormat="1" hidden="1">
      <c r="A169" s="186"/>
      <c r="B169" s="171" t="s">
        <v>207</v>
      </c>
      <c r="C169" s="172">
        <v>1</v>
      </c>
      <c r="D169" s="184"/>
      <c r="E169" s="173" t="s">
        <v>225</v>
      </c>
      <c r="F169" s="173"/>
      <c r="G169" s="173"/>
      <c r="H169" s="173"/>
      <c r="I169" s="173"/>
      <c r="J169" s="173"/>
      <c r="K169" s="173"/>
      <c r="L169" s="172"/>
      <c r="M169" s="174"/>
      <c r="N169" s="172"/>
      <c r="O169" s="172">
        <v>1</v>
      </c>
      <c r="P169" s="172">
        <v>15</v>
      </c>
      <c r="Q169" s="172">
        <f t="shared" si="11"/>
        <v>15</v>
      </c>
      <c r="R169" s="172"/>
      <c r="S169" s="172">
        <v>60</v>
      </c>
      <c r="T169" s="175"/>
      <c r="U169" s="176"/>
      <c r="V169" s="173"/>
      <c r="W169" s="177">
        <f t="shared" si="10"/>
        <v>0</v>
      </c>
      <c r="X169" s="178">
        <f t="shared" si="12"/>
        <v>40</v>
      </c>
      <c r="Y169" s="176">
        <f t="shared" si="13"/>
        <v>40</v>
      </c>
      <c r="Z169" s="135"/>
      <c r="AA169" s="135"/>
      <c r="AB169" s="135">
        <v>54</v>
      </c>
      <c r="AC169" s="187"/>
      <c r="AD169" s="123"/>
    </row>
    <row r="170" spans="1:30" s="107" customFormat="1" hidden="1">
      <c r="A170" s="186"/>
      <c r="B170" s="171" t="s">
        <v>213</v>
      </c>
      <c r="C170" s="172">
        <v>1</v>
      </c>
      <c r="D170" s="184"/>
      <c r="E170" s="173" t="s">
        <v>225</v>
      </c>
      <c r="F170" s="173"/>
      <c r="G170" s="173"/>
      <c r="H170" s="173"/>
      <c r="I170" s="173"/>
      <c r="J170" s="173"/>
      <c r="K170" s="173"/>
      <c r="L170" s="172"/>
      <c r="M170" s="174"/>
      <c r="N170" s="172"/>
      <c r="O170" s="172">
        <v>1</v>
      </c>
      <c r="P170" s="172">
        <v>15</v>
      </c>
      <c r="Q170" s="172">
        <f t="shared" si="11"/>
        <v>15</v>
      </c>
      <c r="R170" s="172"/>
      <c r="S170" s="172">
        <v>60</v>
      </c>
      <c r="T170" s="175"/>
      <c r="U170" s="176"/>
      <c r="V170" s="173"/>
      <c r="W170" s="177">
        <f t="shared" si="10"/>
        <v>0</v>
      </c>
      <c r="X170" s="178">
        <f t="shared" si="12"/>
        <v>40</v>
      </c>
      <c r="Y170" s="176">
        <f t="shared" si="13"/>
        <v>40</v>
      </c>
      <c r="Z170" s="135"/>
      <c r="AA170" s="135"/>
      <c r="AB170" s="135">
        <v>54</v>
      </c>
      <c r="AC170" s="187"/>
      <c r="AD170" s="123"/>
    </row>
    <row r="171" spans="1:30" s="99" customFormat="1">
      <c r="A171" s="188"/>
      <c r="B171" s="97" t="s">
        <v>227</v>
      </c>
      <c r="C171" s="98">
        <v>1</v>
      </c>
      <c r="D171" s="183"/>
      <c r="E171" s="99" t="s">
        <v>226</v>
      </c>
      <c r="L171" s="98"/>
      <c r="M171" s="100"/>
      <c r="N171" s="98"/>
      <c r="O171" s="98">
        <v>1</v>
      </c>
      <c r="P171" s="98">
        <v>15</v>
      </c>
      <c r="Q171" s="98">
        <f t="shared" si="11"/>
        <v>15</v>
      </c>
      <c r="R171" s="98">
        <v>30</v>
      </c>
      <c r="S171" s="98"/>
      <c r="T171" s="101"/>
      <c r="U171" s="102"/>
      <c r="W171" s="103">
        <f t="shared" si="10"/>
        <v>30</v>
      </c>
      <c r="X171" s="104"/>
      <c r="Y171" s="102">
        <f t="shared" si="13"/>
        <v>30</v>
      </c>
      <c r="Z171" s="179"/>
      <c r="AA171" s="179"/>
      <c r="AB171" s="179">
        <v>54</v>
      </c>
      <c r="AC171" s="130"/>
      <c r="AD171" s="185"/>
    </row>
    <row r="172" spans="1:30" s="99" customFormat="1">
      <c r="A172" s="186"/>
      <c r="B172" s="171" t="s">
        <v>168</v>
      </c>
      <c r="C172" s="172">
        <v>1</v>
      </c>
      <c r="D172" s="184"/>
      <c r="E172" s="173" t="s">
        <v>211</v>
      </c>
      <c r="F172" s="173"/>
      <c r="G172" s="173"/>
      <c r="H172" s="173"/>
      <c r="I172" s="173"/>
      <c r="J172" s="173"/>
      <c r="K172" s="173"/>
      <c r="L172" s="172"/>
      <c r="M172" s="174"/>
      <c r="N172" s="172"/>
      <c r="O172" s="172">
        <v>1</v>
      </c>
      <c r="P172" s="172">
        <v>15</v>
      </c>
      <c r="Q172" s="172">
        <f t="shared" si="11"/>
        <v>15</v>
      </c>
      <c r="R172" s="172">
        <v>30</v>
      </c>
      <c r="S172" s="172"/>
      <c r="T172" s="175"/>
      <c r="U172" s="176"/>
      <c r="V172" s="173"/>
      <c r="W172" s="177">
        <f t="shared" si="10"/>
        <v>30</v>
      </c>
      <c r="X172" s="178"/>
      <c r="Y172" s="176">
        <f t="shared" si="13"/>
        <v>30</v>
      </c>
      <c r="Z172" s="179"/>
      <c r="AA172" s="179"/>
      <c r="AB172" s="179">
        <v>54</v>
      </c>
      <c r="AC172" s="130"/>
      <c r="AD172" s="185"/>
    </row>
    <row r="173" spans="1:30" s="99" customFormat="1">
      <c r="A173" s="186"/>
      <c r="B173" s="171" t="s">
        <v>168</v>
      </c>
      <c r="C173" s="172">
        <v>1</v>
      </c>
      <c r="D173" s="184"/>
      <c r="E173" s="173" t="s">
        <v>228</v>
      </c>
      <c r="F173" s="173"/>
      <c r="G173" s="173"/>
      <c r="H173" s="173"/>
      <c r="I173" s="173"/>
      <c r="J173" s="173"/>
      <c r="K173" s="173"/>
      <c r="L173" s="172"/>
      <c r="M173" s="174"/>
      <c r="N173" s="172"/>
      <c r="O173" s="172">
        <v>1</v>
      </c>
      <c r="P173" s="172">
        <v>15</v>
      </c>
      <c r="Q173" s="172">
        <f t="shared" si="11"/>
        <v>15</v>
      </c>
      <c r="R173" s="172">
        <v>45</v>
      </c>
      <c r="S173" s="172"/>
      <c r="T173" s="175"/>
      <c r="U173" s="176"/>
      <c r="V173" s="173"/>
      <c r="W173" s="177">
        <f t="shared" si="10"/>
        <v>45</v>
      </c>
      <c r="X173" s="178"/>
      <c r="Y173" s="176">
        <f t="shared" si="13"/>
        <v>45</v>
      </c>
      <c r="Z173" s="179"/>
      <c r="AA173" s="179"/>
      <c r="AB173" s="179">
        <v>54</v>
      </c>
      <c r="AC173" s="130"/>
      <c r="AD173" s="185"/>
    </row>
    <row r="174" spans="1:30" s="99" customFormat="1">
      <c r="A174" s="186"/>
      <c r="B174" s="171" t="s">
        <v>168</v>
      </c>
      <c r="C174" s="172">
        <v>1</v>
      </c>
      <c r="D174" s="184"/>
      <c r="E174" s="173" t="s">
        <v>205</v>
      </c>
      <c r="F174" s="173"/>
      <c r="G174" s="173"/>
      <c r="H174" s="173"/>
      <c r="I174" s="173"/>
      <c r="J174" s="173"/>
      <c r="K174" s="173"/>
      <c r="L174" s="172"/>
      <c r="M174" s="174"/>
      <c r="N174" s="172"/>
      <c r="O174" s="172">
        <v>1</v>
      </c>
      <c r="P174" s="172">
        <v>15</v>
      </c>
      <c r="Q174" s="172">
        <f t="shared" si="11"/>
        <v>15</v>
      </c>
      <c r="R174" s="172">
        <v>30</v>
      </c>
      <c r="S174" s="172"/>
      <c r="T174" s="175"/>
      <c r="U174" s="176"/>
      <c r="V174" s="173"/>
      <c r="W174" s="177">
        <f t="shared" si="10"/>
        <v>30</v>
      </c>
      <c r="X174" s="178"/>
      <c r="Y174" s="176">
        <f t="shared" si="13"/>
        <v>30</v>
      </c>
      <c r="Z174" s="179"/>
      <c r="AA174" s="179"/>
      <c r="AB174" s="179">
        <v>54</v>
      </c>
      <c r="AC174" s="130"/>
      <c r="AD174" s="185"/>
    </row>
    <row r="175" spans="1:30" s="99" customFormat="1" hidden="1">
      <c r="A175" s="186"/>
      <c r="B175" s="171" t="s">
        <v>168</v>
      </c>
      <c r="C175" s="172">
        <v>1</v>
      </c>
      <c r="D175" s="184"/>
      <c r="E175" s="173" t="s">
        <v>229</v>
      </c>
      <c r="F175" s="173"/>
      <c r="G175" s="173"/>
      <c r="H175" s="173"/>
      <c r="I175" s="173"/>
      <c r="J175" s="173"/>
      <c r="K175" s="173"/>
      <c r="L175" s="172"/>
      <c r="M175" s="174"/>
      <c r="N175" s="172"/>
      <c r="O175" s="172">
        <v>1</v>
      </c>
      <c r="P175" s="172">
        <v>15</v>
      </c>
      <c r="Q175" s="172">
        <f t="shared" si="11"/>
        <v>15</v>
      </c>
      <c r="R175" s="172">
        <v>30</v>
      </c>
      <c r="S175" s="172"/>
      <c r="T175" s="175"/>
      <c r="U175" s="176"/>
      <c r="V175" s="173"/>
      <c r="W175" s="177">
        <f t="shared" si="10"/>
        <v>30</v>
      </c>
      <c r="X175" s="178"/>
      <c r="Y175" s="176">
        <f t="shared" si="13"/>
        <v>30</v>
      </c>
      <c r="Z175" s="179"/>
      <c r="AA175" s="179"/>
      <c r="AB175" s="179">
        <v>54</v>
      </c>
      <c r="AC175" s="130"/>
      <c r="AD175" s="185"/>
    </row>
    <row r="176" spans="1:30" s="99" customFormat="1">
      <c r="A176" s="188"/>
      <c r="B176" s="97" t="s">
        <v>230</v>
      </c>
      <c r="C176" s="98">
        <v>1</v>
      </c>
      <c r="D176" s="183"/>
      <c r="E176" s="99" t="s">
        <v>231</v>
      </c>
      <c r="L176" s="98"/>
      <c r="M176" s="100"/>
      <c r="N176" s="98"/>
      <c r="O176" s="98">
        <v>1</v>
      </c>
      <c r="P176" s="98">
        <v>15</v>
      </c>
      <c r="Q176" s="98">
        <f t="shared" si="11"/>
        <v>15</v>
      </c>
      <c r="R176" s="98">
        <v>30</v>
      </c>
      <c r="S176" s="98"/>
      <c r="T176" s="101"/>
      <c r="U176" s="102"/>
      <c r="W176" s="103">
        <f t="shared" si="10"/>
        <v>30</v>
      </c>
      <c r="X176" s="104"/>
      <c r="Y176" s="102">
        <f t="shared" si="13"/>
        <v>30</v>
      </c>
      <c r="Z176" s="179"/>
      <c r="AA176" s="179"/>
      <c r="AB176" s="179">
        <v>54</v>
      </c>
      <c r="AC176" s="130"/>
      <c r="AD176" s="185"/>
    </row>
    <row r="177" spans="1:30" s="99" customFormat="1" hidden="1">
      <c r="A177" s="186"/>
      <c r="B177" s="171" t="s">
        <v>232</v>
      </c>
      <c r="C177" s="172">
        <v>1</v>
      </c>
      <c r="D177" s="184"/>
      <c r="E177" s="173" t="s">
        <v>233</v>
      </c>
      <c r="F177" s="173"/>
      <c r="G177" s="173"/>
      <c r="H177" s="173"/>
      <c r="I177" s="173"/>
      <c r="J177" s="173"/>
      <c r="K177" s="173"/>
      <c r="L177" s="172"/>
      <c r="M177" s="174"/>
      <c r="N177" s="172"/>
      <c r="O177" s="172">
        <v>1</v>
      </c>
      <c r="P177" s="172">
        <v>15</v>
      </c>
      <c r="Q177" s="172">
        <f t="shared" si="11"/>
        <v>15</v>
      </c>
      <c r="R177" s="172"/>
      <c r="S177" s="172">
        <v>30</v>
      </c>
      <c r="T177" s="175"/>
      <c r="U177" s="176"/>
      <c r="V177" s="173"/>
      <c r="W177" s="177"/>
      <c r="X177" s="178">
        <f t="shared" si="12"/>
        <v>20</v>
      </c>
      <c r="Y177" s="176">
        <f t="shared" si="13"/>
        <v>20</v>
      </c>
      <c r="Z177" s="179"/>
      <c r="AA177" s="179"/>
      <c r="AB177" s="179">
        <v>54</v>
      </c>
      <c r="AC177" s="130"/>
      <c r="AD177" s="185"/>
    </row>
    <row r="178" spans="1:30" s="99" customFormat="1" hidden="1">
      <c r="A178" s="186"/>
      <c r="B178" s="171" t="s">
        <v>236</v>
      </c>
      <c r="C178" s="172">
        <v>1</v>
      </c>
      <c r="D178" s="184"/>
      <c r="E178" s="173" t="s">
        <v>233</v>
      </c>
      <c r="F178" s="173"/>
      <c r="G178" s="173"/>
      <c r="H178" s="173"/>
      <c r="I178" s="173"/>
      <c r="J178" s="173"/>
      <c r="K178" s="173"/>
      <c r="L178" s="172"/>
      <c r="M178" s="174"/>
      <c r="N178" s="172"/>
      <c r="O178" s="172">
        <v>1</v>
      </c>
      <c r="P178" s="172">
        <v>15</v>
      </c>
      <c r="Q178" s="172">
        <f t="shared" si="11"/>
        <v>15</v>
      </c>
      <c r="R178" s="172"/>
      <c r="S178" s="172">
        <v>30</v>
      </c>
      <c r="T178" s="175"/>
      <c r="U178" s="176"/>
      <c r="V178" s="173"/>
      <c r="W178" s="177"/>
      <c r="X178" s="178">
        <f t="shared" si="12"/>
        <v>20</v>
      </c>
      <c r="Y178" s="176">
        <f t="shared" si="13"/>
        <v>20</v>
      </c>
      <c r="Z178" s="179"/>
      <c r="AA178" s="179"/>
      <c r="AB178" s="179">
        <v>54</v>
      </c>
      <c r="AC178" s="130"/>
      <c r="AD178" s="185"/>
    </row>
    <row r="179" spans="1:30" s="99" customFormat="1" hidden="1">
      <c r="A179" s="186"/>
      <c r="B179" s="171" t="s">
        <v>235</v>
      </c>
      <c r="C179" s="172">
        <v>1</v>
      </c>
      <c r="D179" s="184"/>
      <c r="E179" s="173" t="s">
        <v>233</v>
      </c>
      <c r="F179" s="173"/>
      <c r="G179" s="173"/>
      <c r="H179" s="173"/>
      <c r="I179" s="173"/>
      <c r="J179" s="173"/>
      <c r="K179" s="173"/>
      <c r="L179" s="172"/>
      <c r="M179" s="174"/>
      <c r="N179" s="172"/>
      <c r="O179" s="172">
        <v>1</v>
      </c>
      <c r="P179" s="172">
        <v>15</v>
      </c>
      <c r="Q179" s="172">
        <f t="shared" si="11"/>
        <v>15</v>
      </c>
      <c r="R179" s="172"/>
      <c r="S179" s="172">
        <v>30</v>
      </c>
      <c r="T179" s="175"/>
      <c r="U179" s="176"/>
      <c r="V179" s="173"/>
      <c r="W179" s="177"/>
      <c r="X179" s="178">
        <f t="shared" si="12"/>
        <v>20</v>
      </c>
      <c r="Y179" s="176">
        <f t="shared" si="13"/>
        <v>20</v>
      </c>
      <c r="Z179" s="179"/>
      <c r="AA179" s="179"/>
      <c r="AB179" s="179">
        <v>54</v>
      </c>
      <c r="AC179" s="130"/>
      <c r="AD179" s="185"/>
    </row>
    <row r="180" spans="1:30" s="99" customFormat="1" hidden="1">
      <c r="A180" s="188"/>
      <c r="B180" s="97" t="s">
        <v>232</v>
      </c>
      <c r="C180" s="98">
        <v>1</v>
      </c>
      <c r="D180" s="183"/>
      <c r="E180" s="99" t="s">
        <v>237</v>
      </c>
      <c r="L180" s="98"/>
      <c r="M180" s="100"/>
      <c r="N180" s="98"/>
      <c r="O180" s="98">
        <v>1</v>
      </c>
      <c r="P180" s="98">
        <v>15</v>
      </c>
      <c r="Q180" s="98">
        <f t="shared" si="11"/>
        <v>15</v>
      </c>
      <c r="R180" s="98"/>
      <c r="S180" s="98">
        <v>30</v>
      </c>
      <c r="T180" s="101"/>
      <c r="U180" s="102"/>
      <c r="W180" s="103"/>
      <c r="X180" s="104">
        <f t="shared" si="12"/>
        <v>20</v>
      </c>
      <c r="Y180" s="102">
        <f t="shared" si="13"/>
        <v>20</v>
      </c>
      <c r="Z180" s="179"/>
      <c r="AA180" s="179"/>
      <c r="AB180" s="179">
        <v>54</v>
      </c>
      <c r="AC180" s="130"/>
      <c r="AD180" s="185"/>
    </row>
    <row r="181" spans="1:30" s="99" customFormat="1" hidden="1">
      <c r="A181" s="188"/>
      <c r="B181" s="97" t="s">
        <v>234</v>
      </c>
      <c r="C181" s="98">
        <v>1</v>
      </c>
      <c r="D181" s="183"/>
      <c r="E181" s="99" t="s">
        <v>237</v>
      </c>
      <c r="L181" s="98"/>
      <c r="M181" s="100"/>
      <c r="N181" s="98"/>
      <c r="O181" s="98">
        <v>1</v>
      </c>
      <c r="P181" s="98">
        <v>15</v>
      </c>
      <c r="Q181" s="98">
        <f t="shared" si="11"/>
        <v>15</v>
      </c>
      <c r="R181" s="98"/>
      <c r="S181" s="98">
        <v>30</v>
      </c>
      <c r="T181" s="101"/>
      <c r="U181" s="102"/>
      <c r="W181" s="103"/>
      <c r="X181" s="104">
        <f t="shared" si="12"/>
        <v>20</v>
      </c>
      <c r="Y181" s="102">
        <f t="shared" si="13"/>
        <v>20</v>
      </c>
      <c r="Z181" s="179"/>
      <c r="AA181" s="179"/>
      <c r="AB181" s="179">
        <v>54</v>
      </c>
      <c r="AC181" s="130"/>
      <c r="AD181" s="185"/>
    </row>
    <row r="182" spans="1:30" s="99" customFormat="1">
      <c r="A182" s="186"/>
      <c r="B182" s="171" t="s">
        <v>238</v>
      </c>
      <c r="C182" s="172">
        <v>1</v>
      </c>
      <c r="D182" s="184"/>
      <c r="E182" s="173" t="s">
        <v>226</v>
      </c>
      <c r="F182" s="173"/>
      <c r="G182" s="173"/>
      <c r="H182" s="173"/>
      <c r="I182" s="173"/>
      <c r="J182" s="173"/>
      <c r="K182" s="173"/>
      <c r="L182" s="172"/>
      <c r="M182" s="174"/>
      <c r="N182" s="172"/>
      <c r="O182" s="172">
        <v>1</v>
      </c>
      <c r="P182" s="172">
        <v>15</v>
      </c>
      <c r="Q182" s="172">
        <f t="shared" si="11"/>
        <v>15</v>
      </c>
      <c r="R182" s="172">
        <v>45</v>
      </c>
      <c r="S182" s="172"/>
      <c r="T182" s="175"/>
      <c r="U182" s="176"/>
      <c r="V182" s="173"/>
      <c r="W182" s="177">
        <f t="shared" ref="W182:W183" si="14">IF(Q182=0,0,R182)</f>
        <v>45</v>
      </c>
      <c r="X182" s="178"/>
      <c r="Y182" s="176">
        <f t="shared" si="13"/>
        <v>45</v>
      </c>
      <c r="Z182" s="179"/>
      <c r="AA182" s="179"/>
      <c r="AB182" s="179">
        <v>54</v>
      </c>
      <c r="AC182" s="130"/>
      <c r="AD182" s="185"/>
    </row>
    <row r="183" spans="1:30" s="99" customFormat="1">
      <c r="A183" s="186"/>
      <c r="B183" s="171" t="s">
        <v>238</v>
      </c>
      <c r="C183" s="172">
        <v>1</v>
      </c>
      <c r="D183" s="184"/>
      <c r="E183" s="173" t="s">
        <v>209</v>
      </c>
      <c r="F183" s="173"/>
      <c r="G183" s="173"/>
      <c r="H183" s="173"/>
      <c r="I183" s="173"/>
      <c r="J183" s="173"/>
      <c r="K183" s="173"/>
      <c r="L183" s="172"/>
      <c r="M183" s="174"/>
      <c r="N183" s="172"/>
      <c r="O183" s="172">
        <v>1</v>
      </c>
      <c r="P183" s="172">
        <v>15</v>
      </c>
      <c r="Q183" s="172">
        <f t="shared" si="11"/>
        <v>15</v>
      </c>
      <c r="R183" s="172">
        <v>30</v>
      </c>
      <c r="S183" s="172"/>
      <c r="T183" s="175"/>
      <c r="U183" s="176"/>
      <c r="V183" s="173"/>
      <c r="W183" s="177">
        <f t="shared" si="14"/>
        <v>30</v>
      </c>
      <c r="X183" s="178"/>
      <c r="Y183" s="176">
        <f t="shared" si="13"/>
        <v>30</v>
      </c>
      <c r="Z183" s="179"/>
      <c r="AA183" s="179"/>
      <c r="AB183" s="179">
        <v>54</v>
      </c>
      <c r="AC183" s="130"/>
      <c r="AD183" s="185"/>
    </row>
    <row r="184" spans="1:30" s="99" customFormat="1" hidden="1">
      <c r="A184" s="186"/>
      <c r="B184" s="171" t="s">
        <v>238</v>
      </c>
      <c r="C184" s="172">
        <v>1</v>
      </c>
      <c r="D184" s="184"/>
      <c r="E184" s="173" t="s">
        <v>237</v>
      </c>
      <c r="F184" s="173"/>
      <c r="G184" s="173"/>
      <c r="H184" s="173"/>
      <c r="I184" s="173"/>
      <c r="J184" s="173"/>
      <c r="K184" s="173"/>
      <c r="L184" s="172"/>
      <c r="M184" s="174"/>
      <c r="N184" s="172"/>
      <c r="O184" s="172">
        <v>1</v>
      </c>
      <c r="P184" s="172">
        <v>15</v>
      </c>
      <c r="Q184" s="172">
        <f t="shared" si="11"/>
        <v>15</v>
      </c>
      <c r="R184" s="172"/>
      <c r="S184" s="172">
        <v>30</v>
      </c>
      <c r="T184" s="175"/>
      <c r="U184" s="176"/>
      <c r="V184" s="173"/>
      <c r="W184" s="177"/>
      <c r="X184" s="178">
        <f t="shared" si="12"/>
        <v>20</v>
      </c>
      <c r="Y184" s="176">
        <f t="shared" si="13"/>
        <v>20</v>
      </c>
      <c r="Z184" s="179"/>
      <c r="AA184" s="179"/>
      <c r="AB184" s="179">
        <v>54</v>
      </c>
      <c r="AC184" s="130"/>
      <c r="AD184" s="185"/>
    </row>
    <row r="185" spans="1:30" s="99" customFormat="1" hidden="1">
      <c r="A185" s="188"/>
      <c r="B185" s="97" t="s">
        <v>148</v>
      </c>
      <c r="C185" s="98">
        <v>1</v>
      </c>
      <c r="D185" s="183"/>
      <c r="E185" s="99" t="s">
        <v>239</v>
      </c>
      <c r="L185" s="98"/>
      <c r="M185" s="100"/>
      <c r="N185" s="98"/>
      <c r="O185" s="98">
        <v>1</v>
      </c>
      <c r="P185" s="98">
        <v>15</v>
      </c>
      <c r="Q185" s="98">
        <f t="shared" si="11"/>
        <v>15</v>
      </c>
      <c r="R185" s="98"/>
      <c r="S185" s="98">
        <v>45</v>
      </c>
      <c r="T185" s="101"/>
      <c r="U185" s="102"/>
      <c r="W185" s="103"/>
      <c r="X185" s="104">
        <f t="shared" si="12"/>
        <v>30</v>
      </c>
      <c r="Y185" s="102">
        <f t="shared" si="13"/>
        <v>30</v>
      </c>
      <c r="Z185" s="103"/>
      <c r="AA185" s="103"/>
      <c r="AB185" s="103">
        <v>54</v>
      </c>
      <c r="AC185" s="130"/>
      <c r="AD185" s="185"/>
    </row>
    <row r="186" spans="1:30" s="99" customFormat="1" hidden="1">
      <c r="A186" s="188"/>
      <c r="B186" s="97" t="s">
        <v>148</v>
      </c>
      <c r="C186" s="98">
        <v>1</v>
      </c>
      <c r="D186" s="183"/>
      <c r="E186" s="99" t="s">
        <v>240</v>
      </c>
      <c r="L186" s="98"/>
      <c r="M186" s="100"/>
      <c r="N186" s="98"/>
      <c r="O186" s="98">
        <v>1</v>
      </c>
      <c r="P186" s="98">
        <v>15</v>
      </c>
      <c r="Q186" s="98">
        <f t="shared" si="11"/>
        <v>15</v>
      </c>
      <c r="R186" s="98"/>
      <c r="S186" s="98">
        <v>30</v>
      </c>
      <c r="T186" s="101"/>
      <c r="U186" s="102"/>
      <c r="W186" s="103"/>
      <c r="X186" s="104">
        <f t="shared" si="12"/>
        <v>20</v>
      </c>
      <c r="Y186" s="102">
        <f t="shared" si="13"/>
        <v>20</v>
      </c>
      <c r="Z186" s="103"/>
      <c r="AA186" s="103"/>
      <c r="AB186" s="103">
        <v>54</v>
      </c>
      <c r="AC186" s="130"/>
      <c r="AD186" s="185"/>
    </row>
    <row r="187" spans="1:30" s="99" customFormat="1" hidden="1">
      <c r="A187" s="188"/>
      <c r="B187" s="97" t="s">
        <v>148</v>
      </c>
      <c r="C187" s="98">
        <v>1</v>
      </c>
      <c r="D187" s="183"/>
      <c r="E187" s="99" t="s">
        <v>241</v>
      </c>
      <c r="L187" s="98"/>
      <c r="M187" s="100"/>
      <c r="N187" s="98"/>
      <c r="O187" s="98">
        <v>1</v>
      </c>
      <c r="P187" s="98">
        <v>15</v>
      </c>
      <c r="Q187" s="98">
        <f t="shared" si="11"/>
        <v>15</v>
      </c>
      <c r="R187" s="98"/>
      <c r="S187" s="98">
        <v>30</v>
      </c>
      <c r="T187" s="101"/>
      <c r="U187" s="102"/>
      <c r="W187" s="103"/>
      <c r="X187" s="104">
        <f t="shared" si="12"/>
        <v>20</v>
      </c>
      <c r="Y187" s="102">
        <f t="shared" si="13"/>
        <v>20</v>
      </c>
      <c r="Z187" s="103"/>
      <c r="AA187" s="103"/>
      <c r="AB187" s="103">
        <v>54</v>
      </c>
      <c r="AC187" s="130"/>
      <c r="AD187" s="185"/>
    </row>
    <row r="188" spans="1:30" s="99" customFormat="1" hidden="1">
      <c r="A188" s="188"/>
      <c r="B188" s="97" t="s">
        <v>148</v>
      </c>
      <c r="C188" s="98">
        <v>1</v>
      </c>
      <c r="D188" s="183"/>
      <c r="E188" s="99" t="s">
        <v>242</v>
      </c>
      <c r="L188" s="98"/>
      <c r="M188" s="100"/>
      <c r="N188" s="98"/>
      <c r="O188" s="98">
        <v>1</v>
      </c>
      <c r="P188" s="98">
        <v>15</v>
      </c>
      <c r="Q188" s="98">
        <f t="shared" si="11"/>
        <v>15</v>
      </c>
      <c r="R188" s="98"/>
      <c r="S188" s="98">
        <v>30</v>
      </c>
      <c r="T188" s="101"/>
      <c r="U188" s="102"/>
      <c r="W188" s="103"/>
      <c r="X188" s="104">
        <f t="shared" si="12"/>
        <v>20</v>
      </c>
      <c r="Y188" s="102">
        <f t="shared" si="13"/>
        <v>20</v>
      </c>
      <c r="Z188" s="103"/>
      <c r="AA188" s="103"/>
      <c r="AB188" s="103">
        <v>54</v>
      </c>
      <c r="AC188" s="130"/>
      <c r="AD188" s="185"/>
    </row>
    <row r="189" spans="1:30" s="99" customFormat="1" hidden="1">
      <c r="A189" s="188"/>
      <c r="B189" s="97" t="s">
        <v>148</v>
      </c>
      <c r="C189" s="98">
        <v>1</v>
      </c>
      <c r="D189" s="183"/>
      <c r="E189" s="99" t="s">
        <v>243</v>
      </c>
      <c r="L189" s="98"/>
      <c r="M189" s="100"/>
      <c r="N189" s="98"/>
      <c r="O189" s="98">
        <v>1</v>
      </c>
      <c r="P189" s="98">
        <v>15</v>
      </c>
      <c r="Q189" s="98">
        <f t="shared" si="11"/>
        <v>15</v>
      </c>
      <c r="R189" s="98"/>
      <c r="S189" s="98">
        <v>30</v>
      </c>
      <c r="T189" s="101"/>
      <c r="U189" s="102"/>
      <c r="W189" s="103"/>
      <c r="X189" s="104">
        <f t="shared" si="12"/>
        <v>20</v>
      </c>
      <c r="Y189" s="102">
        <f t="shared" si="13"/>
        <v>20</v>
      </c>
      <c r="Z189" s="103"/>
      <c r="AA189" s="103"/>
      <c r="AB189" s="103">
        <v>54</v>
      </c>
      <c r="AC189" s="130"/>
      <c r="AD189" s="185"/>
    </row>
    <row r="190" spans="1:30" s="99" customFormat="1" hidden="1">
      <c r="A190" s="188"/>
      <c r="B190" s="97" t="s">
        <v>148</v>
      </c>
      <c r="C190" s="98">
        <v>1</v>
      </c>
      <c r="D190" s="183"/>
      <c r="E190" s="99" t="s">
        <v>244</v>
      </c>
      <c r="L190" s="98"/>
      <c r="M190" s="100"/>
      <c r="N190" s="98"/>
      <c r="O190" s="98">
        <v>1</v>
      </c>
      <c r="P190" s="98">
        <v>15</v>
      </c>
      <c r="Q190" s="98">
        <f t="shared" si="11"/>
        <v>15</v>
      </c>
      <c r="R190" s="98"/>
      <c r="S190" s="98">
        <v>30</v>
      </c>
      <c r="T190" s="101"/>
      <c r="U190" s="102"/>
      <c r="W190" s="103"/>
      <c r="X190" s="104">
        <f t="shared" si="12"/>
        <v>20</v>
      </c>
      <c r="Y190" s="102">
        <f t="shared" si="13"/>
        <v>20</v>
      </c>
      <c r="Z190" s="103"/>
      <c r="AA190" s="103"/>
      <c r="AB190" s="103">
        <v>54</v>
      </c>
      <c r="AC190" s="130"/>
      <c r="AD190" s="185"/>
    </row>
    <row r="191" spans="1:30" s="99" customFormat="1" hidden="1">
      <c r="A191" s="188"/>
      <c r="B191" s="97" t="s">
        <v>148</v>
      </c>
      <c r="C191" s="98">
        <v>1</v>
      </c>
      <c r="D191" s="183"/>
      <c r="E191" s="99" t="s">
        <v>245</v>
      </c>
      <c r="L191" s="98"/>
      <c r="M191" s="100"/>
      <c r="N191" s="98"/>
      <c r="O191" s="98">
        <v>1</v>
      </c>
      <c r="P191" s="98">
        <v>15</v>
      </c>
      <c r="Q191" s="98">
        <f t="shared" si="11"/>
        <v>15</v>
      </c>
      <c r="R191" s="98"/>
      <c r="S191" s="98">
        <v>45</v>
      </c>
      <c r="T191" s="101"/>
      <c r="U191" s="102"/>
      <c r="W191" s="103"/>
      <c r="X191" s="104">
        <f t="shared" si="12"/>
        <v>30</v>
      </c>
      <c r="Y191" s="102">
        <f t="shared" si="13"/>
        <v>30</v>
      </c>
      <c r="Z191" s="103"/>
      <c r="AA191" s="103"/>
      <c r="AB191" s="103">
        <v>54</v>
      </c>
      <c r="AC191" s="130"/>
      <c r="AD191" s="185"/>
    </row>
    <row r="192" spans="1:30" s="99" customFormat="1" hidden="1">
      <c r="A192" s="188"/>
      <c r="B192" s="97" t="s">
        <v>148</v>
      </c>
      <c r="C192" s="98">
        <v>1</v>
      </c>
      <c r="D192" s="183"/>
      <c r="E192" s="99" t="s">
        <v>246</v>
      </c>
      <c r="L192" s="98"/>
      <c r="M192" s="100"/>
      <c r="N192" s="98"/>
      <c r="O192" s="98">
        <v>1</v>
      </c>
      <c r="P192" s="98">
        <v>15</v>
      </c>
      <c r="Q192" s="98">
        <f t="shared" si="11"/>
        <v>15</v>
      </c>
      <c r="R192" s="98"/>
      <c r="S192" s="98">
        <v>45</v>
      </c>
      <c r="T192" s="101"/>
      <c r="U192" s="102"/>
      <c r="W192" s="103"/>
      <c r="X192" s="104">
        <f t="shared" si="12"/>
        <v>30</v>
      </c>
      <c r="Y192" s="102">
        <f t="shared" si="13"/>
        <v>30</v>
      </c>
      <c r="Z192" s="103"/>
      <c r="AA192" s="103"/>
      <c r="AB192" s="103">
        <v>54</v>
      </c>
      <c r="AC192" s="130"/>
      <c r="AD192" s="185"/>
    </row>
    <row r="193" spans="1:30" s="99" customFormat="1" hidden="1">
      <c r="A193" s="188"/>
      <c r="B193" s="97" t="s">
        <v>148</v>
      </c>
      <c r="C193" s="98">
        <v>1</v>
      </c>
      <c r="D193" s="183"/>
      <c r="E193" s="99" t="s">
        <v>247</v>
      </c>
      <c r="L193" s="98"/>
      <c r="M193" s="100"/>
      <c r="N193" s="98"/>
      <c r="O193" s="98">
        <v>1</v>
      </c>
      <c r="P193" s="98">
        <v>15</v>
      </c>
      <c r="Q193" s="98">
        <f t="shared" si="11"/>
        <v>15</v>
      </c>
      <c r="R193" s="98"/>
      <c r="S193" s="98">
        <v>45</v>
      </c>
      <c r="T193" s="101"/>
      <c r="U193" s="102"/>
      <c r="W193" s="103"/>
      <c r="X193" s="104">
        <f t="shared" si="12"/>
        <v>30</v>
      </c>
      <c r="Y193" s="102">
        <f t="shared" si="13"/>
        <v>30</v>
      </c>
      <c r="Z193" s="103"/>
      <c r="AA193" s="103"/>
      <c r="AB193" s="103">
        <v>54</v>
      </c>
      <c r="AC193" s="130"/>
      <c r="AD193" s="185"/>
    </row>
    <row r="194" spans="1:30" s="99" customFormat="1" hidden="1">
      <c r="A194" s="186"/>
      <c r="B194" s="171" t="s">
        <v>175</v>
      </c>
      <c r="C194" s="172">
        <v>1</v>
      </c>
      <c r="D194" s="184"/>
      <c r="E194" s="173" t="s">
        <v>248</v>
      </c>
      <c r="F194" s="173"/>
      <c r="G194" s="173"/>
      <c r="H194" s="173"/>
      <c r="I194" s="173"/>
      <c r="J194" s="173"/>
      <c r="K194" s="173"/>
      <c r="L194" s="172"/>
      <c r="M194" s="174"/>
      <c r="N194" s="172"/>
      <c r="O194" s="172">
        <v>1</v>
      </c>
      <c r="P194" s="172">
        <v>15</v>
      </c>
      <c r="Q194" s="172">
        <f t="shared" ref="Q194:Q211" si="15">P194-O194+1</f>
        <v>15</v>
      </c>
      <c r="R194" s="172"/>
      <c r="S194" s="172">
        <v>30</v>
      </c>
      <c r="T194" s="175"/>
      <c r="U194" s="176"/>
      <c r="V194" s="173"/>
      <c r="W194" s="177"/>
      <c r="X194" s="178">
        <f t="shared" si="12"/>
        <v>20</v>
      </c>
      <c r="Y194" s="176">
        <f t="shared" si="13"/>
        <v>20</v>
      </c>
      <c r="Z194" s="103"/>
      <c r="AA194" s="103"/>
      <c r="AB194" s="103">
        <v>54</v>
      </c>
      <c r="AC194" s="130"/>
      <c r="AD194" s="185"/>
    </row>
    <row r="195" spans="1:30" s="99" customFormat="1" hidden="1">
      <c r="A195" s="186"/>
      <c r="B195" s="171" t="s">
        <v>176</v>
      </c>
      <c r="C195" s="172">
        <v>1</v>
      </c>
      <c r="D195" s="184"/>
      <c r="E195" s="173" t="s">
        <v>248</v>
      </c>
      <c r="F195" s="173"/>
      <c r="G195" s="173"/>
      <c r="H195" s="173"/>
      <c r="I195" s="173"/>
      <c r="J195" s="173"/>
      <c r="K195" s="173"/>
      <c r="L195" s="172"/>
      <c r="M195" s="174"/>
      <c r="N195" s="172"/>
      <c r="O195" s="172">
        <v>1</v>
      </c>
      <c r="P195" s="172">
        <v>15</v>
      </c>
      <c r="Q195" s="172">
        <f t="shared" si="15"/>
        <v>15</v>
      </c>
      <c r="R195" s="172"/>
      <c r="S195" s="172">
        <v>30</v>
      </c>
      <c r="T195" s="175"/>
      <c r="U195" s="176"/>
      <c r="V195" s="173"/>
      <c r="W195" s="177"/>
      <c r="X195" s="178">
        <f t="shared" si="12"/>
        <v>20</v>
      </c>
      <c r="Y195" s="176">
        <f t="shared" si="13"/>
        <v>20</v>
      </c>
      <c r="Z195" s="103"/>
      <c r="AA195" s="103"/>
      <c r="AB195" s="103">
        <v>54</v>
      </c>
      <c r="AC195" s="130"/>
      <c r="AD195" s="185"/>
    </row>
    <row r="196" spans="1:30" s="99" customFormat="1">
      <c r="A196" s="188"/>
      <c r="B196" s="97" t="s">
        <v>249</v>
      </c>
      <c r="C196" s="98">
        <v>1</v>
      </c>
      <c r="D196" s="183"/>
      <c r="E196" s="99" t="s">
        <v>226</v>
      </c>
      <c r="L196" s="98"/>
      <c r="M196" s="100"/>
      <c r="N196" s="98"/>
      <c r="O196" s="98">
        <v>1</v>
      </c>
      <c r="P196" s="98">
        <v>15</v>
      </c>
      <c r="Q196" s="98">
        <f t="shared" si="15"/>
        <v>15</v>
      </c>
      <c r="R196" s="98">
        <v>30</v>
      </c>
      <c r="S196" s="98"/>
      <c r="T196" s="101"/>
      <c r="U196" s="102"/>
      <c r="W196" s="103">
        <f t="shared" ref="W196:W199" si="16">IF(Q196=0,0,R196)</f>
        <v>30</v>
      </c>
      <c r="X196" s="104"/>
      <c r="Y196" s="102">
        <f t="shared" si="13"/>
        <v>30</v>
      </c>
      <c r="Z196" s="179"/>
      <c r="AA196" s="179"/>
      <c r="AB196" s="179">
        <v>54</v>
      </c>
      <c r="AC196" s="130"/>
      <c r="AD196" s="185"/>
    </row>
    <row r="197" spans="1:30" s="99" customFormat="1">
      <c r="A197" s="188"/>
      <c r="B197" s="97" t="s">
        <v>250</v>
      </c>
      <c r="C197" s="98">
        <v>1</v>
      </c>
      <c r="D197" s="183"/>
      <c r="E197" s="99" t="s">
        <v>226</v>
      </c>
      <c r="L197" s="98"/>
      <c r="M197" s="100"/>
      <c r="N197" s="98"/>
      <c r="O197" s="98">
        <v>1</v>
      </c>
      <c r="P197" s="98">
        <v>15</v>
      </c>
      <c r="Q197" s="98">
        <f t="shared" si="15"/>
        <v>15</v>
      </c>
      <c r="R197" s="98">
        <v>30</v>
      </c>
      <c r="S197" s="98"/>
      <c r="T197" s="101"/>
      <c r="U197" s="102"/>
      <c r="W197" s="103">
        <f t="shared" si="16"/>
        <v>30</v>
      </c>
      <c r="X197" s="104"/>
      <c r="Y197" s="102">
        <f t="shared" si="13"/>
        <v>30</v>
      </c>
      <c r="Z197" s="179"/>
      <c r="AA197" s="179"/>
      <c r="AB197" s="179">
        <v>54</v>
      </c>
      <c r="AC197" s="130"/>
      <c r="AD197" s="185"/>
    </row>
    <row r="198" spans="1:30" s="99" customFormat="1">
      <c r="A198" s="186"/>
      <c r="B198" s="171" t="s">
        <v>249</v>
      </c>
      <c r="C198" s="172">
        <v>1</v>
      </c>
      <c r="D198" s="184"/>
      <c r="E198" s="173" t="s">
        <v>251</v>
      </c>
      <c r="F198" s="173"/>
      <c r="G198" s="173"/>
      <c r="H198" s="173"/>
      <c r="I198" s="173"/>
      <c r="J198" s="173"/>
      <c r="K198" s="173"/>
      <c r="L198" s="172"/>
      <c r="M198" s="174"/>
      <c r="N198" s="172"/>
      <c r="O198" s="172">
        <v>1</v>
      </c>
      <c r="P198" s="172">
        <v>15</v>
      </c>
      <c r="Q198" s="172">
        <f t="shared" si="15"/>
        <v>15</v>
      </c>
      <c r="R198" s="172">
        <v>30</v>
      </c>
      <c r="S198" s="172"/>
      <c r="T198" s="175"/>
      <c r="U198" s="176"/>
      <c r="V198" s="173"/>
      <c r="W198" s="177">
        <f t="shared" si="16"/>
        <v>30</v>
      </c>
      <c r="X198" s="178"/>
      <c r="Y198" s="176">
        <f t="shared" si="13"/>
        <v>30</v>
      </c>
      <c r="Z198" s="179"/>
      <c r="AA198" s="179"/>
      <c r="AB198" s="179">
        <v>54</v>
      </c>
      <c r="AC198" s="130"/>
      <c r="AD198" s="185"/>
    </row>
    <row r="199" spans="1:30" s="99" customFormat="1">
      <c r="A199" s="186"/>
      <c r="B199" s="171" t="s">
        <v>250</v>
      </c>
      <c r="C199" s="172">
        <v>1</v>
      </c>
      <c r="D199" s="184"/>
      <c r="E199" s="173" t="s">
        <v>251</v>
      </c>
      <c r="F199" s="173"/>
      <c r="G199" s="173"/>
      <c r="H199" s="173"/>
      <c r="I199" s="173"/>
      <c r="J199" s="173"/>
      <c r="K199" s="173"/>
      <c r="L199" s="172"/>
      <c r="M199" s="174"/>
      <c r="N199" s="172"/>
      <c r="O199" s="172">
        <v>1</v>
      </c>
      <c r="P199" s="172">
        <v>15</v>
      </c>
      <c r="Q199" s="172">
        <f t="shared" si="15"/>
        <v>15</v>
      </c>
      <c r="R199" s="172">
        <v>30</v>
      </c>
      <c r="S199" s="172"/>
      <c r="T199" s="175"/>
      <c r="U199" s="176"/>
      <c r="V199" s="173"/>
      <c r="W199" s="177">
        <f t="shared" si="16"/>
        <v>30</v>
      </c>
      <c r="X199" s="178"/>
      <c r="Y199" s="176">
        <f t="shared" si="13"/>
        <v>30</v>
      </c>
      <c r="Z199" s="103"/>
      <c r="AA199" s="103"/>
      <c r="AB199" s="103">
        <v>54</v>
      </c>
      <c r="AC199" s="130"/>
      <c r="AD199" s="185"/>
    </row>
    <row r="200" spans="1:30" s="99" customFormat="1" hidden="1">
      <c r="A200" s="188"/>
      <c r="B200" s="97" t="s">
        <v>260</v>
      </c>
      <c r="C200" s="98">
        <v>1</v>
      </c>
      <c r="D200" s="183"/>
      <c r="E200" s="99" t="s">
        <v>252</v>
      </c>
      <c r="L200" s="98"/>
      <c r="M200" s="100"/>
      <c r="N200" s="98"/>
      <c r="O200" s="98">
        <v>1</v>
      </c>
      <c r="P200" s="98">
        <v>15</v>
      </c>
      <c r="Q200" s="98">
        <f t="shared" si="15"/>
        <v>15</v>
      </c>
      <c r="R200" s="98"/>
      <c r="S200" s="98">
        <v>45</v>
      </c>
      <c r="T200" s="101"/>
      <c r="U200" s="102"/>
      <c r="W200" s="103"/>
      <c r="X200" s="104">
        <f t="shared" ref="X200:X203" si="17">IF(Q200=0,0,S200/1.5)</f>
        <v>30</v>
      </c>
      <c r="Y200" s="102">
        <f t="shared" si="13"/>
        <v>30</v>
      </c>
      <c r="Z200" s="103"/>
      <c r="AA200" s="103"/>
      <c r="AB200" s="103">
        <v>54</v>
      </c>
      <c r="AC200" s="130"/>
      <c r="AD200" s="185"/>
    </row>
    <row r="201" spans="1:30" s="99" customFormat="1" hidden="1">
      <c r="A201" s="188"/>
      <c r="B201" s="97" t="s">
        <v>261</v>
      </c>
      <c r="C201" s="98">
        <v>1</v>
      </c>
      <c r="D201" s="183"/>
      <c r="E201" s="99" t="s">
        <v>252</v>
      </c>
      <c r="L201" s="98"/>
      <c r="M201" s="100"/>
      <c r="N201" s="98"/>
      <c r="O201" s="98">
        <v>1</v>
      </c>
      <c r="P201" s="98">
        <v>15</v>
      </c>
      <c r="Q201" s="98">
        <f t="shared" si="15"/>
        <v>15</v>
      </c>
      <c r="R201" s="98"/>
      <c r="S201" s="98">
        <v>45</v>
      </c>
      <c r="T201" s="101"/>
      <c r="U201" s="102"/>
      <c r="W201" s="103"/>
      <c r="X201" s="104">
        <f t="shared" si="17"/>
        <v>30</v>
      </c>
      <c r="Y201" s="102">
        <f t="shared" si="13"/>
        <v>30</v>
      </c>
      <c r="Z201" s="103"/>
      <c r="AA201" s="103"/>
      <c r="AB201" s="103">
        <v>54</v>
      </c>
      <c r="AC201" s="130"/>
      <c r="AD201" s="185"/>
    </row>
    <row r="202" spans="1:30" s="99" customFormat="1" hidden="1">
      <c r="A202" s="188"/>
      <c r="B202" s="97" t="s">
        <v>260</v>
      </c>
      <c r="C202" s="98">
        <v>1</v>
      </c>
      <c r="D202" s="183"/>
      <c r="E202" s="99" t="s">
        <v>253</v>
      </c>
      <c r="L202" s="98"/>
      <c r="M202" s="100"/>
      <c r="N202" s="98"/>
      <c r="O202" s="98">
        <v>1</v>
      </c>
      <c r="P202" s="98">
        <v>15</v>
      </c>
      <c r="Q202" s="98">
        <f t="shared" si="15"/>
        <v>15</v>
      </c>
      <c r="R202" s="98"/>
      <c r="S202" s="98">
        <v>30</v>
      </c>
      <c r="T202" s="101"/>
      <c r="U202" s="102"/>
      <c r="W202" s="103"/>
      <c r="X202" s="104">
        <f t="shared" si="17"/>
        <v>20</v>
      </c>
      <c r="Y202" s="102">
        <f t="shared" si="13"/>
        <v>20</v>
      </c>
      <c r="Z202" s="103"/>
      <c r="AA202" s="103"/>
      <c r="AB202" s="103">
        <v>54</v>
      </c>
      <c r="AC202" s="130"/>
      <c r="AD202" s="185"/>
    </row>
    <row r="203" spans="1:30" s="99" customFormat="1" hidden="1">
      <c r="A203" s="188"/>
      <c r="B203" s="97" t="s">
        <v>261</v>
      </c>
      <c r="C203" s="98">
        <v>1</v>
      </c>
      <c r="D203" s="183"/>
      <c r="E203" s="99" t="s">
        <v>253</v>
      </c>
      <c r="L203" s="98"/>
      <c r="M203" s="100"/>
      <c r="N203" s="98"/>
      <c r="O203" s="98">
        <v>1</v>
      </c>
      <c r="P203" s="98">
        <v>15</v>
      </c>
      <c r="Q203" s="98">
        <f t="shared" si="15"/>
        <v>15</v>
      </c>
      <c r="R203" s="98"/>
      <c r="S203" s="98">
        <v>30</v>
      </c>
      <c r="T203" s="101"/>
      <c r="U203" s="102"/>
      <c r="W203" s="103"/>
      <c r="X203" s="104">
        <f t="shared" si="17"/>
        <v>20</v>
      </c>
      <c r="Y203" s="102">
        <f t="shared" si="13"/>
        <v>20</v>
      </c>
      <c r="Z203" s="103"/>
      <c r="AA203" s="103"/>
      <c r="AB203" s="103">
        <v>54</v>
      </c>
      <c r="AC203" s="130"/>
      <c r="AD203" s="185"/>
    </row>
    <row r="204" spans="1:30" s="99" customFormat="1" hidden="1">
      <c r="A204" s="188"/>
      <c r="B204" s="97" t="s">
        <v>260</v>
      </c>
      <c r="C204" s="98">
        <v>1</v>
      </c>
      <c r="D204" s="183"/>
      <c r="E204" s="99" t="s">
        <v>254</v>
      </c>
      <c r="L204" s="98"/>
      <c r="M204" s="100"/>
      <c r="N204" s="98"/>
      <c r="O204" s="98">
        <v>1</v>
      </c>
      <c r="P204" s="98">
        <v>15</v>
      </c>
      <c r="Q204" s="98">
        <f t="shared" si="15"/>
        <v>15</v>
      </c>
      <c r="R204" s="98"/>
      <c r="S204" s="98">
        <v>30</v>
      </c>
      <c r="T204" s="101"/>
      <c r="U204" s="102"/>
      <c r="W204" s="103"/>
      <c r="X204" s="104">
        <f t="shared" si="12"/>
        <v>20</v>
      </c>
      <c r="Y204" s="102">
        <f t="shared" si="13"/>
        <v>20</v>
      </c>
      <c r="Z204" s="103"/>
      <c r="AA204" s="103"/>
      <c r="AB204" s="103">
        <v>54</v>
      </c>
      <c r="AC204" s="130"/>
      <c r="AD204" s="185"/>
    </row>
    <row r="205" spans="1:30" s="99" customFormat="1" hidden="1">
      <c r="A205" s="188"/>
      <c r="B205" s="97" t="s">
        <v>261</v>
      </c>
      <c r="C205" s="98">
        <v>1</v>
      </c>
      <c r="D205" s="183"/>
      <c r="E205" s="99" t="s">
        <v>254</v>
      </c>
      <c r="L205" s="98"/>
      <c r="M205" s="100"/>
      <c r="N205" s="98"/>
      <c r="O205" s="98">
        <v>1</v>
      </c>
      <c r="P205" s="98">
        <v>15</v>
      </c>
      <c r="Q205" s="98">
        <f t="shared" si="15"/>
        <v>15</v>
      </c>
      <c r="R205" s="98"/>
      <c r="S205" s="98">
        <v>30</v>
      </c>
      <c r="T205" s="101"/>
      <c r="U205" s="102"/>
      <c r="W205" s="103"/>
      <c r="X205" s="104">
        <f t="shared" si="12"/>
        <v>20</v>
      </c>
      <c r="Y205" s="102">
        <f t="shared" si="13"/>
        <v>20</v>
      </c>
      <c r="Z205" s="103"/>
      <c r="AA205" s="103"/>
      <c r="AB205" s="103">
        <v>54</v>
      </c>
      <c r="AC205" s="130"/>
      <c r="AD205" s="185"/>
    </row>
    <row r="206" spans="1:30" s="99" customFormat="1" hidden="1">
      <c r="A206" s="188"/>
      <c r="B206" s="97" t="s">
        <v>260</v>
      </c>
      <c r="C206" s="98">
        <v>1</v>
      </c>
      <c r="D206" s="183"/>
      <c r="E206" s="99" t="s">
        <v>255</v>
      </c>
      <c r="L206" s="98"/>
      <c r="M206" s="100"/>
      <c r="N206" s="98"/>
      <c r="O206" s="98">
        <v>1</v>
      </c>
      <c r="P206" s="98">
        <v>15</v>
      </c>
      <c r="Q206" s="98">
        <f t="shared" si="15"/>
        <v>15</v>
      </c>
      <c r="R206" s="98"/>
      <c r="S206" s="98">
        <v>30</v>
      </c>
      <c r="T206" s="101"/>
      <c r="U206" s="102"/>
      <c r="W206" s="103"/>
      <c r="X206" s="104">
        <f t="shared" si="12"/>
        <v>20</v>
      </c>
      <c r="Y206" s="102">
        <f t="shared" si="13"/>
        <v>20</v>
      </c>
      <c r="Z206" s="103"/>
      <c r="AA206" s="103"/>
      <c r="AB206" s="103">
        <v>54</v>
      </c>
      <c r="AC206" s="130"/>
      <c r="AD206" s="185"/>
    </row>
    <row r="207" spans="1:30" s="99" customFormat="1" hidden="1">
      <c r="A207" s="188"/>
      <c r="B207" s="97" t="s">
        <v>261</v>
      </c>
      <c r="C207" s="98">
        <v>1</v>
      </c>
      <c r="D207" s="183"/>
      <c r="E207" s="99" t="s">
        <v>255</v>
      </c>
      <c r="L207" s="98"/>
      <c r="M207" s="100"/>
      <c r="N207" s="98"/>
      <c r="O207" s="98">
        <v>1</v>
      </c>
      <c r="P207" s="98">
        <v>15</v>
      </c>
      <c r="Q207" s="98">
        <f t="shared" si="15"/>
        <v>15</v>
      </c>
      <c r="R207" s="98"/>
      <c r="S207" s="98">
        <v>30</v>
      </c>
      <c r="T207" s="101"/>
      <c r="U207" s="102"/>
      <c r="W207" s="103"/>
      <c r="X207" s="104">
        <f t="shared" si="12"/>
        <v>20</v>
      </c>
      <c r="Y207" s="102">
        <f t="shared" si="13"/>
        <v>20</v>
      </c>
      <c r="Z207" s="103"/>
      <c r="AA207" s="103"/>
      <c r="AB207" s="103">
        <v>54</v>
      </c>
      <c r="AC207" s="130"/>
      <c r="AD207" s="185"/>
    </row>
    <row r="208" spans="1:30" s="99" customFormat="1" hidden="1">
      <c r="A208" s="188"/>
      <c r="B208" s="97" t="s">
        <v>260</v>
      </c>
      <c r="C208" s="98">
        <v>1</v>
      </c>
      <c r="D208" s="183"/>
      <c r="E208" s="99" t="s">
        <v>256</v>
      </c>
      <c r="L208" s="98"/>
      <c r="M208" s="100"/>
      <c r="N208" s="98"/>
      <c r="O208" s="98">
        <v>1</v>
      </c>
      <c r="P208" s="98">
        <v>15</v>
      </c>
      <c r="Q208" s="98">
        <f t="shared" si="15"/>
        <v>15</v>
      </c>
      <c r="R208" s="98"/>
      <c r="S208" s="98">
        <v>45</v>
      </c>
      <c r="T208" s="101"/>
      <c r="U208" s="102"/>
      <c r="W208" s="103"/>
      <c r="X208" s="104">
        <f t="shared" si="12"/>
        <v>30</v>
      </c>
      <c r="Y208" s="102">
        <f t="shared" si="13"/>
        <v>30</v>
      </c>
      <c r="Z208" s="103"/>
      <c r="AA208" s="103"/>
      <c r="AB208" s="103">
        <v>54</v>
      </c>
      <c r="AC208" s="130"/>
      <c r="AD208" s="185"/>
    </row>
    <row r="209" spans="1:30" s="99" customFormat="1" hidden="1">
      <c r="A209" s="188"/>
      <c r="B209" s="97" t="s">
        <v>261</v>
      </c>
      <c r="C209" s="98">
        <v>1</v>
      </c>
      <c r="D209" s="183"/>
      <c r="E209" s="99" t="s">
        <v>256</v>
      </c>
      <c r="L209" s="98"/>
      <c r="M209" s="100"/>
      <c r="N209" s="98"/>
      <c r="O209" s="98">
        <v>1</v>
      </c>
      <c r="P209" s="98">
        <v>15</v>
      </c>
      <c r="Q209" s="98">
        <f t="shared" si="15"/>
        <v>15</v>
      </c>
      <c r="R209" s="98"/>
      <c r="S209" s="98">
        <v>45</v>
      </c>
      <c r="T209" s="101"/>
      <c r="U209" s="102"/>
      <c r="W209" s="103"/>
      <c r="X209" s="104">
        <f t="shared" si="12"/>
        <v>30</v>
      </c>
      <c r="Y209" s="102">
        <f t="shared" si="13"/>
        <v>30</v>
      </c>
      <c r="Z209" s="103"/>
      <c r="AA209" s="103"/>
      <c r="AB209" s="103">
        <v>54</v>
      </c>
      <c r="AC209" s="130"/>
      <c r="AD209" s="185"/>
    </row>
    <row r="210" spans="1:30" s="99" customFormat="1" hidden="1">
      <c r="A210" s="186"/>
      <c r="B210" s="171" t="s">
        <v>258</v>
      </c>
      <c r="C210" s="172">
        <v>1</v>
      </c>
      <c r="D210" s="184"/>
      <c r="E210" s="173" t="s">
        <v>257</v>
      </c>
      <c r="F210" s="173"/>
      <c r="G210" s="173"/>
      <c r="H210" s="173"/>
      <c r="I210" s="173"/>
      <c r="J210" s="173"/>
      <c r="K210" s="173"/>
      <c r="L210" s="172"/>
      <c r="M210" s="174"/>
      <c r="N210" s="172"/>
      <c r="O210" s="172">
        <v>1</v>
      </c>
      <c r="P210" s="172">
        <v>15</v>
      </c>
      <c r="Q210" s="172">
        <f t="shared" si="15"/>
        <v>15</v>
      </c>
      <c r="R210" s="172"/>
      <c r="S210" s="172">
        <v>60</v>
      </c>
      <c r="T210" s="175"/>
      <c r="U210" s="176"/>
      <c r="V210" s="173"/>
      <c r="W210" s="177"/>
      <c r="X210" s="178">
        <f t="shared" si="12"/>
        <v>40</v>
      </c>
      <c r="Y210" s="176">
        <f t="shared" si="13"/>
        <v>40</v>
      </c>
      <c r="Z210" s="103"/>
      <c r="AA210" s="103"/>
      <c r="AB210" s="103">
        <v>54</v>
      </c>
      <c r="AC210" s="130"/>
      <c r="AD210" s="185"/>
    </row>
    <row r="211" spans="1:30" s="99" customFormat="1" hidden="1">
      <c r="A211" s="186"/>
      <c r="B211" s="171" t="s">
        <v>259</v>
      </c>
      <c r="C211" s="172">
        <v>1</v>
      </c>
      <c r="D211" s="184"/>
      <c r="E211" s="173" t="s">
        <v>257</v>
      </c>
      <c r="F211" s="173"/>
      <c r="G211" s="173"/>
      <c r="H211" s="173"/>
      <c r="I211" s="173"/>
      <c r="J211" s="173"/>
      <c r="K211" s="173"/>
      <c r="L211" s="172"/>
      <c r="M211" s="174"/>
      <c r="N211" s="172"/>
      <c r="O211" s="172">
        <v>1</v>
      </c>
      <c r="P211" s="172">
        <v>15</v>
      </c>
      <c r="Q211" s="172">
        <f t="shared" si="15"/>
        <v>15</v>
      </c>
      <c r="R211" s="172"/>
      <c r="S211" s="172">
        <v>60</v>
      </c>
      <c r="T211" s="175"/>
      <c r="U211" s="176"/>
      <c r="V211" s="173"/>
      <c r="W211" s="177"/>
      <c r="X211" s="178">
        <f t="shared" si="12"/>
        <v>40</v>
      </c>
      <c r="Y211" s="176">
        <f t="shared" si="13"/>
        <v>40</v>
      </c>
      <c r="Z211" s="103"/>
      <c r="AA211" s="103"/>
      <c r="AB211" s="103">
        <v>54</v>
      </c>
      <c r="AC211" s="130"/>
      <c r="AD211" s="18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TỔ CĐ</vt:lpstr>
      <vt:lpstr>TỔ CNCT</vt:lpstr>
      <vt:lpstr>TỔ CSCK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2016-10-13T02:25:41Z</cp:lastPrinted>
  <dcterms:created xsi:type="dcterms:W3CDTF">2007-12-07T03:19:00Z</dcterms:created>
  <dcterms:modified xsi:type="dcterms:W3CDTF">2017-07-26T13:27:15Z</dcterms:modified>
</cp:coreProperties>
</file>